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J:\Pennsylvania Insurance Department\011 Reinsurance Waiver Support 2020-2025\Year 1 Support 202007 through 202106\2021 Data Request\"/>
    </mc:Choice>
  </mc:AlternateContent>
  <xr:revisionPtr revIDLastSave="0" documentId="13_ncr:1_{AF29063A-8B22-4CEE-906A-1BB7DF6C9835}" xr6:coauthVersionLast="45" xr6:coauthVersionMax="45" xr10:uidLastSave="{00000000-0000-0000-0000-000000000000}"/>
  <bookViews>
    <workbookView xWindow="-26610" yWindow="-975" windowWidth="23505" windowHeight="14265" tabRatio="830" xr2:uid="{00000000-000D-0000-FFFF-FFFF00000000}"/>
  </bookViews>
  <sheets>
    <sheet name="General Info &amp; Instructions" sheetId="6" r:id="rId1"/>
    <sheet name="Individual 2019" sheetId="5" r:id="rId2"/>
    <sheet name="Individual 2020 YTD" sheetId="8" r:id="rId3"/>
    <sheet name="Continuance Table 2019" sheetId="9" r:id="rId4"/>
    <sheet name="Continuance Table 2019 YTD" sheetId="12" r:id="rId5"/>
    <sheet name="Continuance Table 2020 YTD" sheetId="11" r:id="rId6"/>
  </sheets>
  <definedNames>
    <definedName name="_xlnm.Print_Area" localSheetId="0">'General Info &amp; Instructions'!$A$1:$C$22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2" i="8" l="1"/>
  <c r="N22" i="8"/>
  <c r="O22" i="5"/>
  <c r="N22" i="5"/>
  <c r="F60" i="12" l="1"/>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A13" i="12"/>
  <c r="B13" i="12" s="1"/>
  <c r="A14" i="12" s="1"/>
  <c r="B14" i="12" s="1"/>
  <c r="A15" i="12" s="1"/>
  <c r="B15" i="12" s="1"/>
  <c r="A16" i="12" s="1"/>
  <c r="B16" i="12" s="1"/>
  <c r="A17" i="12" s="1"/>
  <c r="B17" i="12" s="1"/>
  <c r="A18" i="12" s="1"/>
  <c r="B18" i="12" s="1"/>
  <c r="A19" i="12" s="1"/>
  <c r="B19" i="12" s="1"/>
  <c r="A20" i="12" s="1"/>
  <c r="B20" i="12" s="1"/>
  <c r="A21" i="12" s="1"/>
  <c r="B21" i="12" s="1"/>
  <c r="A22" i="12" s="1"/>
  <c r="B22" i="12" s="1"/>
  <c r="A23" i="12" s="1"/>
  <c r="B23" i="12" s="1"/>
  <c r="A24" i="12" s="1"/>
  <c r="B24" i="12" s="1"/>
  <c r="A25" i="12" s="1"/>
  <c r="B25" i="12" s="1"/>
  <c r="A26" i="12" s="1"/>
  <c r="B26" i="12" s="1"/>
  <c r="A27" i="12" s="1"/>
  <c r="B27" i="12" s="1"/>
  <c r="A28" i="12" s="1"/>
  <c r="B28" i="12" s="1"/>
  <c r="A29" i="12" s="1"/>
  <c r="B29" i="12" s="1"/>
  <c r="A30" i="12" s="1"/>
  <c r="B30" i="12" s="1"/>
  <c r="A31" i="12" s="1"/>
  <c r="B31" i="12" s="1"/>
  <c r="A32" i="12" s="1"/>
  <c r="B32" i="12" s="1"/>
  <c r="A33" i="12" s="1"/>
  <c r="B33" i="12" s="1"/>
  <c r="A34" i="12" s="1"/>
  <c r="B34" i="12" s="1"/>
  <c r="A35" i="12" s="1"/>
  <c r="B35" i="12" s="1"/>
  <c r="A36" i="12" s="1"/>
  <c r="B36" i="12" s="1"/>
  <c r="A37" i="12" s="1"/>
  <c r="B37" i="12" s="1"/>
  <c r="A38" i="12" s="1"/>
  <c r="B38" i="12" s="1"/>
  <c r="A39" i="12" s="1"/>
  <c r="B39" i="12" s="1"/>
  <c r="A40" i="12" s="1"/>
  <c r="B40" i="12" s="1"/>
  <c r="A41" i="12" s="1"/>
  <c r="B41" i="12" s="1"/>
  <c r="A42" i="12" s="1"/>
  <c r="B42" i="12" s="1"/>
  <c r="A43" i="12" s="1"/>
  <c r="B43" i="12" s="1"/>
  <c r="A44" i="12" s="1"/>
  <c r="B44" i="12" s="1"/>
  <c r="A45" i="12" s="1"/>
  <c r="B45" i="12" s="1"/>
  <c r="A46" i="12" s="1"/>
  <c r="B46" i="12" s="1"/>
  <c r="A47" i="12" s="1"/>
  <c r="B47" i="12" s="1"/>
  <c r="A48" i="12" s="1"/>
  <c r="B48" i="12" s="1"/>
  <c r="A49" i="12" s="1"/>
  <c r="B49" i="12" s="1"/>
  <c r="A50" i="12" s="1"/>
  <c r="B50" i="12" s="1"/>
  <c r="A51" i="12" s="1"/>
  <c r="B51" i="12" s="1"/>
  <c r="A52" i="12" s="1"/>
  <c r="B52" i="12" s="1"/>
  <c r="A53" i="12" s="1"/>
  <c r="B53" i="12" s="1"/>
  <c r="A54" i="12" s="1"/>
  <c r="B54" i="12" s="1"/>
  <c r="A55" i="12" s="1"/>
  <c r="B55" i="12" s="1"/>
  <c r="A56" i="12" s="1"/>
  <c r="B56" i="12" s="1"/>
  <c r="A57" i="12" s="1"/>
  <c r="B57" i="12" s="1"/>
  <c r="A58" i="12" s="1"/>
  <c r="B58" i="12" s="1"/>
  <c r="A59" i="12" s="1"/>
  <c r="B59" i="12" s="1"/>
  <c r="F12" i="12"/>
  <c r="A1" i="12"/>
  <c r="E6" i="11" l="1"/>
  <c r="E7" i="11" s="1"/>
  <c r="E5" i="11"/>
  <c r="E6" i="9"/>
  <c r="E5" i="9"/>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A13" i="11"/>
  <c r="B13" i="11" s="1"/>
  <c r="A14" i="11" s="1"/>
  <c r="B14" i="11" s="1"/>
  <c r="A15" i="11" s="1"/>
  <c r="B15" i="11" s="1"/>
  <c r="A16" i="11" s="1"/>
  <c r="B16" i="11" s="1"/>
  <c r="A17" i="11" s="1"/>
  <c r="B17" i="11" s="1"/>
  <c r="A18" i="11" s="1"/>
  <c r="B18" i="11" s="1"/>
  <c r="A19" i="11" s="1"/>
  <c r="B19" i="11" s="1"/>
  <c r="A20" i="11" s="1"/>
  <c r="B20" i="11" s="1"/>
  <c r="A21" i="11" s="1"/>
  <c r="B21" i="11" s="1"/>
  <c r="A22" i="11" s="1"/>
  <c r="B22" i="11" s="1"/>
  <c r="A23" i="11" s="1"/>
  <c r="B23" i="11" s="1"/>
  <c r="A24" i="11" s="1"/>
  <c r="B24" i="11" s="1"/>
  <c r="A25" i="11" s="1"/>
  <c r="B25" i="11" s="1"/>
  <c r="A26" i="11" s="1"/>
  <c r="B26" i="11" s="1"/>
  <c r="A27" i="11" s="1"/>
  <c r="B27" i="11" s="1"/>
  <c r="A28" i="11" s="1"/>
  <c r="B28" i="11" s="1"/>
  <c r="A29" i="11" s="1"/>
  <c r="B29" i="11" s="1"/>
  <c r="A30" i="11" s="1"/>
  <c r="B30" i="11" s="1"/>
  <c r="A31" i="11" s="1"/>
  <c r="B31" i="11" s="1"/>
  <c r="A32" i="11" s="1"/>
  <c r="B32" i="11" s="1"/>
  <c r="A33" i="11" s="1"/>
  <c r="B33" i="11" s="1"/>
  <c r="A34" i="11" s="1"/>
  <c r="B34" i="11" s="1"/>
  <c r="A35" i="11" s="1"/>
  <c r="B35" i="11" s="1"/>
  <c r="A36" i="11" s="1"/>
  <c r="B36" i="11" s="1"/>
  <c r="A37" i="11" s="1"/>
  <c r="B37" i="11" s="1"/>
  <c r="A38" i="11" s="1"/>
  <c r="B38" i="11" s="1"/>
  <c r="A39" i="11" s="1"/>
  <c r="B39" i="11" s="1"/>
  <c r="A40" i="11" s="1"/>
  <c r="B40" i="11" s="1"/>
  <c r="A41" i="11" s="1"/>
  <c r="B41" i="11" s="1"/>
  <c r="A42" i="11" s="1"/>
  <c r="B42" i="11" s="1"/>
  <c r="A43" i="11" s="1"/>
  <c r="B43" i="11" s="1"/>
  <c r="A44" i="11" s="1"/>
  <c r="B44" i="11" s="1"/>
  <c r="A45" i="11" s="1"/>
  <c r="B45" i="11" s="1"/>
  <c r="A46" i="11" s="1"/>
  <c r="B46" i="11" s="1"/>
  <c r="A47" i="11" s="1"/>
  <c r="B47" i="11" s="1"/>
  <c r="A48" i="11" s="1"/>
  <c r="B48" i="11" s="1"/>
  <c r="A49" i="11" s="1"/>
  <c r="B49" i="11" s="1"/>
  <c r="A50" i="11" s="1"/>
  <c r="B50" i="11" s="1"/>
  <c r="A51" i="11" s="1"/>
  <c r="B51" i="11" s="1"/>
  <c r="A52" i="11" s="1"/>
  <c r="B52" i="11" s="1"/>
  <c r="A53" i="11" s="1"/>
  <c r="B53" i="11" s="1"/>
  <c r="A54" i="11" s="1"/>
  <c r="B54" i="11" s="1"/>
  <c r="A55" i="11" s="1"/>
  <c r="B55" i="11" s="1"/>
  <c r="A56" i="11" s="1"/>
  <c r="B56" i="11" s="1"/>
  <c r="A57" i="11" s="1"/>
  <c r="B57" i="11" s="1"/>
  <c r="A58" i="11" s="1"/>
  <c r="B58" i="11" s="1"/>
  <c r="A59" i="11" s="1"/>
  <c r="B59" i="11" s="1"/>
  <c r="F12" i="11"/>
  <c r="A1" i="11"/>
  <c r="A13" i="9"/>
  <c r="B13" i="9" s="1"/>
  <c r="A14" i="9" s="1"/>
  <c r="B14" i="9" s="1"/>
  <c r="A15" i="9" s="1"/>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E7" i="9" l="1"/>
  <c r="B15" i="9"/>
  <c r="A16" i="9" s="1"/>
  <c r="B16" i="9" s="1"/>
  <c r="A17" i="9" s="1"/>
  <c r="B17" i="9" s="1"/>
  <c r="A18" i="9" s="1"/>
  <c r="B18" i="9" s="1"/>
  <c r="A19" i="9" s="1"/>
  <c r="B19" i="9" s="1"/>
  <c r="A20" i="9" s="1"/>
  <c r="B20" i="9" s="1"/>
  <c r="A21" i="9" s="1"/>
  <c r="B21" i="9" s="1"/>
  <c r="A22" i="9" s="1"/>
  <c r="B22" i="9" s="1"/>
  <c r="A23" i="9" s="1"/>
  <c r="B23" i="9" s="1"/>
  <c r="A24" i="9" s="1"/>
  <c r="B24" i="9" s="1"/>
  <c r="A25" i="9" s="1"/>
  <c r="B25" i="9" s="1"/>
  <c r="A26" i="9" s="1"/>
  <c r="B26" i="9" s="1"/>
  <c r="A27" i="9" s="1"/>
  <c r="B27" i="9" s="1"/>
  <c r="A28" i="9" s="1"/>
  <c r="B28" i="9" s="1"/>
  <c r="A29" i="9" s="1"/>
  <c r="B29" i="9" s="1"/>
  <c r="A30" i="9" s="1"/>
  <c r="B30" i="9" s="1"/>
  <c r="A31" i="9" s="1"/>
  <c r="B31" i="9" s="1"/>
  <c r="A32" i="9" s="1"/>
  <c r="B32" i="9" s="1"/>
  <c r="A33" i="9" s="1"/>
  <c r="B33" i="9" s="1"/>
  <c r="A34" i="9" s="1"/>
  <c r="B34" i="9" s="1"/>
  <c r="A35" i="9" s="1"/>
  <c r="B35" i="9" s="1"/>
  <c r="A36" i="9" s="1"/>
  <c r="B36" i="9" s="1"/>
  <c r="A37" i="9" s="1"/>
  <c r="B37" i="9" s="1"/>
  <c r="A38" i="9" s="1"/>
  <c r="B38" i="9" s="1"/>
  <c r="A39" i="9" s="1"/>
  <c r="B39" i="9" s="1"/>
  <c r="A40" i="9" s="1"/>
  <c r="B40" i="9" s="1"/>
  <c r="A41" i="9" s="1"/>
  <c r="B41" i="9" s="1"/>
  <c r="A42" i="9" s="1"/>
  <c r="B42" i="9" s="1"/>
  <c r="A43" i="9" s="1"/>
  <c r="B43" i="9" s="1"/>
  <c r="A44" i="9" s="1"/>
  <c r="B44" i="9" s="1"/>
  <c r="A45" i="9" s="1"/>
  <c r="B45" i="9" s="1"/>
  <c r="A46" i="9" s="1"/>
  <c r="B46" i="9" s="1"/>
  <c r="A47" i="9" s="1"/>
  <c r="B47" i="9" s="1"/>
  <c r="A48" i="9" s="1"/>
  <c r="B48" i="9" s="1"/>
  <c r="A49" i="9" s="1"/>
  <c r="B49" i="9" s="1"/>
  <c r="A50" i="9" s="1"/>
  <c r="B50" i="9" s="1"/>
  <c r="A51" i="9" s="1"/>
  <c r="B51" i="9" s="1"/>
  <c r="A52" i="9" s="1"/>
  <c r="B52" i="9" s="1"/>
  <c r="A53" i="9" s="1"/>
  <c r="B53" i="9" s="1"/>
  <c r="A54" i="9" s="1"/>
  <c r="B54" i="9" s="1"/>
  <c r="A55" i="9" s="1"/>
  <c r="B55" i="9" s="1"/>
  <c r="A56" i="9" s="1"/>
  <c r="B56" i="9" s="1"/>
  <c r="A57" i="9" s="1"/>
  <c r="B57" i="9" s="1"/>
  <c r="A58" i="9" s="1"/>
  <c r="B58" i="9" s="1"/>
  <c r="A59" i="9" s="1"/>
  <c r="B59" i="9" s="1"/>
  <c r="A1" i="9" l="1"/>
  <c r="K23" i="8" l="1"/>
  <c r="I23" i="8"/>
  <c r="H23" i="8"/>
  <c r="F23" i="8"/>
  <c r="E23" i="8"/>
  <c r="J22" i="8"/>
  <c r="G22" i="8"/>
  <c r="J21" i="8"/>
  <c r="G21" i="8"/>
  <c r="J20" i="8"/>
  <c r="G20" i="8"/>
  <c r="J19" i="8"/>
  <c r="G19" i="8"/>
  <c r="J18" i="8"/>
  <c r="G18" i="8"/>
  <c r="J17" i="8"/>
  <c r="G17" i="8"/>
  <c r="J16" i="8"/>
  <c r="G16" i="8"/>
  <c r="J15" i="8"/>
  <c r="G15" i="8"/>
  <c r="J14" i="8"/>
  <c r="G14" i="8"/>
  <c r="J13" i="8"/>
  <c r="G13" i="8"/>
  <c r="A1" i="8"/>
  <c r="J23" i="8" l="1"/>
  <c r="G23" i="8"/>
  <c r="J13" i="5" l="1"/>
  <c r="J14" i="5"/>
  <c r="J15" i="5"/>
  <c r="J16" i="5"/>
  <c r="J17" i="5"/>
  <c r="J18" i="5"/>
  <c r="J19" i="5"/>
  <c r="J20" i="5"/>
  <c r="J21" i="5"/>
  <c r="J22" i="5"/>
  <c r="I23" i="5"/>
  <c r="H23" i="5"/>
  <c r="G22" i="5"/>
  <c r="G21" i="5"/>
  <c r="G20" i="5"/>
  <c r="G19" i="5"/>
  <c r="G18" i="5"/>
  <c r="G17" i="5"/>
  <c r="G16" i="5"/>
  <c r="G15" i="5"/>
  <c r="G14" i="5"/>
  <c r="G13" i="5"/>
  <c r="F23" i="5"/>
  <c r="A1" i="5"/>
  <c r="K23" i="5"/>
  <c r="E23" i="5"/>
  <c r="G23" i="5" l="1"/>
  <c r="J2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Mueller, Ryan</author>
    <author>Schultz, Ryan</author>
  </authors>
  <commentList>
    <comment ref="G11" authorId="0" shapeId="0" xr:uid="{00000000-0006-0000-0100-000001000000}">
      <text>
        <r>
          <rPr>
            <sz val="9"/>
            <color indexed="81"/>
            <rFont val="Tahoma"/>
            <family val="2"/>
          </rPr>
          <t>Aggregate allowed claims for each cohort.</t>
        </r>
      </text>
    </comment>
    <comment ref="J11" authorId="0" shapeId="0" xr:uid="{00000000-0006-0000-0100-000002000000}">
      <text>
        <r>
          <rPr>
            <sz val="9"/>
            <color indexed="81"/>
            <rFont val="Tahoma"/>
            <family val="2"/>
          </rPr>
          <t>Aggregate incurred claims for each cohort.</t>
        </r>
      </text>
    </comment>
    <comment ref="K12" authorId="0" shapeId="0" xr:uid="{00000000-0006-0000-0100-000003000000}">
      <text>
        <r>
          <rPr>
            <sz val="9"/>
            <color indexed="81"/>
            <rFont val="Tahoma"/>
            <family val="2"/>
          </rPr>
          <t>Aggregate member months for each cohort.</t>
        </r>
      </text>
    </comment>
    <comment ref="N12" authorId="1" shapeId="0" xr:uid="{113E62F9-C835-4775-95AB-53E59208A905}">
      <text>
        <r>
          <rPr>
            <sz val="9"/>
            <color indexed="81"/>
            <rFont val="Tahoma"/>
            <family val="2"/>
          </rPr>
          <t>Aggregate medical and pharmacy allowed claims for each rating region.</t>
        </r>
      </text>
    </comment>
    <comment ref="O12" authorId="1" shapeId="0" xr:uid="{800AE8BE-C281-4E30-8985-002924871C83}">
      <text>
        <r>
          <rPr>
            <sz val="9"/>
            <color indexed="81"/>
            <rFont val="Tahoma"/>
            <family val="2"/>
          </rPr>
          <t>Aggregate medical and pharmacy incurred claims for each rating region.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Mueller, Ryan</author>
    <author>Schultz, Ryan</author>
  </authors>
  <commentList>
    <comment ref="G11" authorId="0" shapeId="0" xr:uid="{00000000-0006-0000-0300-000001000000}">
      <text>
        <r>
          <rPr>
            <sz val="9"/>
            <color indexed="81"/>
            <rFont val="Tahoma"/>
            <family val="2"/>
          </rPr>
          <t>Aggregate allowed claims for each cohort.</t>
        </r>
      </text>
    </comment>
    <comment ref="J11" authorId="0" shapeId="0" xr:uid="{00000000-0006-0000-0300-000002000000}">
      <text>
        <r>
          <rPr>
            <sz val="9"/>
            <color indexed="81"/>
            <rFont val="Tahoma"/>
            <family val="2"/>
          </rPr>
          <t>Aggregate incurred claims for each cohort.</t>
        </r>
      </text>
    </comment>
    <comment ref="K12" authorId="0" shapeId="0" xr:uid="{00000000-0006-0000-0300-000003000000}">
      <text>
        <r>
          <rPr>
            <sz val="9"/>
            <color indexed="81"/>
            <rFont val="Tahoma"/>
            <family val="2"/>
          </rPr>
          <t>Aggregate member months for each cohort.</t>
        </r>
      </text>
    </comment>
    <comment ref="N12" authorId="1" shapeId="0" xr:uid="{B323FD2D-9AEE-42F7-A02F-173B5D0D78FF}">
      <text>
        <r>
          <rPr>
            <sz val="9"/>
            <color indexed="81"/>
            <rFont val="Tahoma"/>
            <family val="2"/>
          </rPr>
          <t>Aggregate medical and pharmacy allowed claims for each rating region.</t>
        </r>
      </text>
    </comment>
    <comment ref="O12" authorId="1" shapeId="0" xr:uid="{06EA57D9-8957-4C5F-94A6-C9494C237738}">
      <text>
        <r>
          <rPr>
            <sz val="9"/>
            <color indexed="81"/>
            <rFont val="Tahoma"/>
            <family val="2"/>
          </rPr>
          <t>Aggregate medical and pharmacy incurred claims for each rating region.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Schultz, Ryan</author>
  </authors>
  <commentList>
    <comment ref="C11" authorId="0" shapeId="0" xr:uid="{280F4C9A-7C2C-417C-9619-848B1DF88C2C}">
      <text>
        <r>
          <rPr>
            <sz val="9"/>
            <color indexed="81"/>
            <rFont val="Tahoma"/>
            <family val="2"/>
          </rPr>
          <t>Provide the number of unique members who had an annual incurred claim total within the range indicated to the left during the specified time period.</t>
        </r>
      </text>
    </comment>
    <comment ref="D11" authorId="0" shapeId="0" xr:uid="{D8EE74C7-D64D-4DAA-8EF1-1AB7CE6ABA81}">
      <text>
        <r>
          <rPr>
            <sz val="9"/>
            <color indexed="81"/>
            <rFont val="Tahoma"/>
            <family val="2"/>
          </rPr>
          <t xml:space="preserve">For the specified time period, provide the total volume of member months associated with those members included in the corrresponding 'Unique Members' column </t>
        </r>
      </text>
    </comment>
    <comment ref="E11" authorId="0" shapeId="0" xr:uid="{71856491-8EE8-45A0-BB4A-F18DB1599AC3}">
      <text>
        <r>
          <rPr>
            <sz val="9"/>
            <color indexed="81"/>
            <rFont val="Tahoma"/>
            <family val="2"/>
          </rPr>
          <t xml:space="preserve">For the specified time period, provide the total volume of incurred claim payments associated with those members included in the corrresponding 'Unique Members' column 
</t>
        </r>
      </text>
    </comment>
    <comment ref="F11" authorId="0" shapeId="0" xr:uid="{3860D381-B1C6-4605-BC60-FDE9EC5B9182}">
      <text>
        <r>
          <rPr>
            <sz val="9"/>
            <color indexed="81"/>
            <rFont val="Tahoma"/>
            <family val="2"/>
          </rPr>
          <t>The average amount calculated in this column should fall within the corresponding Annual Incurred Claims Range for the row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Schultz, Ryan</author>
  </authors>
  <commentList>
    <comment ref="C11" authorId="0" shapeId="0" xr:uid="{F421DD64-0457-49AA-9DF0-145E18F12399}">
      <text>
        <r>
          <rPr>
            <sz val="9"/>
            <color indexed="81"/>
            <rFont val="Tahoma"/>
            <family val="2"/>
          </rPr>
          <t>Provide the number of unique members who had an annual incurred claim total within the range indicated to the left during the specified time period.</t>
        </r>
      </text>
    </comment>
    <comment ref="D11" authorId="0" shapeId="0" xr:uid="{F5B939AE-F777-42E2-88C4-45B9F8CC16DB}">
      <text>
        <r>
          <rPr>
            <sz val="9"/>
            <color indexed="81"/>
            <rFont val="Tahoma"/>
            <family val="2"/>
          </rPr>
          <t xml:space="preserve">For the specified time period, provide the total volume of member months associated with those members included in the corrresponding 'Unique Members' column </t>
        </r>
      </text>
    </comment>
    <comment ref="E11" authorId="0" shapeId="0" xr:uid="{89297631-3991-44A5-90BB-8510B82ED89C}">
      <text>
        <r>
          <rPr>
            <sz val="9"/>
            <color indexed="81"/>
            <rFont val="Tahoma"/>
            <family val="2"/>
          </rPr>
          <t xml:space="preserve">For the specified time period, provide the total volume of incurred claim payments, adjusted to reflect the impact of claims incurred but not reported, associated with those members included in the corrresponding 'Unique Members' column 
</t>
        </r>
      </text>
    </comment>
    <comment ref="F11" authorId="0" shapeId="0" xr:uid="{3926D9D1-1E15-4499-BA0A-AE8DEE9E84D1}">
      <text>
        <r>
          <rPr>
            <sz val="9"/>
            <color indexed="81"/>
            <rFont val="Tahoma"/>
            <family val="2"/>
          </rPr>
          <t>The average amount calculated in this column should fall within the corresponding Annual Incurred Claims Range for the row</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Schultz, Ryan</author>
  </authors>
  <commentList>
    <comment ref="C11" authorId="0" shapeId="0" xr:uid="{3C5B2E7A-A402-4740-8C06-FC57810856EB}">
      <text>
        <r>
          <rPr>
            <sz val="9"/>
            <color indexed="81"/>
            <rFont val="Tahoma"/>
            <family val="2"/>
          </rPr>
          <t>Provide the number of unique members who had an annual incurred claim total within the range indicated to the left during the specified time period.</t>
        </r>
      </text>
    </comment>
    <comment ref="D11" authorId="0" shapeId="0" xr:uid="{8C36763F-DAEE-44F5-91D8-DECBA2C73867}">
      <text>
        <r>
          <rPr>
            <sz val="9"/>
            <color indexed="81"/>
            <rFont val="Tahoma"/>
            <family val="2"/>
          </rPr>
          <t xml:space="preserve">For the specified time period, provide the total volume of member months associated with those members included in the corrresponding 'Unique Members' column </t>
        </r>
      </text>
    </comment>
    <comment ref="E11" authorId="0" shapeId="0" xr:uid="{60827842-F824-4B06-9C51-B8076C6F618E}">
      <text>
        <r>
          <rPr>
            <sz val="9"/>
            <color indexed="81"/>
            <rFont val="Tahoma"/>
            <family val="2"/>
          </rPr>
          <t xml:space="preserve">For the specified time period, provide the total volume of incurred claim payments, adjusted to reflect the impact of claims incurred but not reported, associated with those members included in the corrresponding 'Unique Members' column 
</t>
        </r>
      </text>
    </comment>
    <comment ref="F11" authorId="0" shapeId="0" xr:uid="{F8D754EB-E283-4A52-8F77-4DA7250645D9}">
      <text>
        <r>
          <rPr>
            <sz val="9"/>
            <color indexed="81"/>
            <rFont val="Tahoma"/>
            <family val="2"/>
          </rPr>
          <t>The average amount calculated in this column should fall within the corresponding Annual Incurred Claims Range for the row</t>
        </r>
      </text>
    </comment>
  </commentList>
</comments>
</file>

<file path=xl/sharedStrings.xml><?xml version="1.0" encoding="utf-8"?>
<sst xmlns="http://schemas.openxmlformats.org/spreadsheetml/2006/main" count="198" uniqueCount="74">
  <si>
    <t>Company Name</t>
  </si>
  <si>
    <t>NAIC Company Code</t>
  </si>
  <si>
    <t>Value</t>
  </si>
  <si>
    <t>Year</t>
  </si>
  <si>
    <t>Member Months</t>
  </si>
  <si>
    <t>Plan Type</t>
  </si>
  <si>
    <t>Total</t>
  </si>
  <si>
    <t>Instructions</t>
  </si>
  <si>
    <t>Allowed Claims</t>
  </si>
  <si>
    <t>Field</t>
  </si>
  <si>
    <t>Input</t>
  </si>
  <si>
    <t>Numerical Value</t>
  </si>
  <si>
    <t>Difference</t>
  </si>
  <si>
    <t>General Info</t>
  </si>
  <si>
    <t>ACA Compliant</t>
  </si>
  <si>
    <t xml:space="preserve">Transitional </t>
  </si>
  <si>
    <t>Grandfathered</t>
  </si>
  <si>
    <t>Platinum</t>
  </si>
  <si>
    <t>Gold</t>
  </si>
  <si>
    <t>Bronze</t>
  </si>
  <si>
    <t>Silver</t>
  </si>
  <si>
    <t>Other</t>
  </si>
  <si>
    <t>Catastrophic</t>
  </si>
  <si>
    <t>Platinum, Gold, Silver, Bronze, Catastrophic, Other</t>
  </si>
  <si>
    <t>Valuation Date</t>
  </si>
  <si>
    <t>CSR Variant</t>
  </si>
  <si>
    <t>MM/DD/YYYY</t>
  </si>
  <si>
    <t>Incurred Claims</t>
  </si>
  <si>
    <t>Medical</t>
  </si>
  <si>
    <t>Pharmacy</t>
  </si>
  <si>
    <t>Please fill out the yellow highlighted information on each tab.</t>
  </si>
  <si>
    <t>Medical Claims</t>
  </si>
  <si>
    <t>Pharmacy Claims</t>
  </si>
  <si>
    <t>All non-pharmacy claims (see the Pharmacy Claims description below).</t>
  </si>
  <si>
    <t>Prescription drug claims incurred in a retail pharmacy or mail order pharmacy setting.</t>
  </si>
  <si>
    <t>Metal Level</t>
  </si>
  <si>
    <t>70%, 73%, 87%, 94%</t>
  </si>
  <si>
    <t>Individual market only. Breakdown of Silver coverage levels for cost sharing reduction enrollees. Base Silver level coverage should be reported under the 70% CSR variant. Please include the experience for the American Indian/Alaska Native CSR variants as base Silver level coverage.</t>
  </si>
  <si>
    <t>ACA Compliant, Transitional, or Grandfathered</t>
  </si>
  <si>
    <t xml:space="preserve">Individual Market: Provide the breakdown by metal level for ACA-compliant plans.
</t>
  </si>
  <si>
    <t>Request #2 - Pennsylvania Claims Information</t>
  </si>
  <si>
    <t xml:space="preserve">Values should be member months of all covered enrollees. </t>
  </si>
  <si>
    <t>Annual Incurred Claims Range</t>
  </si>
  <si>
    <t>Incurred Dates</t>
  </si>
  <si>
    <t>$1,000,000+</t>
  </si>
  <si>
    <t>Unique Members</t>
  </si>
  <si>
    <t>Total Incurred Claims</t>
  </si>
  <si>
    <t>Average Annual Incurred Claims Per Unique Member</t>
  </si>
  <si>
    <t>Total from Prior Exhibit</t>
  </si>
  <si>
    <t>ACA-Compliant Claims by Rating Region</t>
  </si>
  <si>
    <t>Rating Region</t>
  </si>
  <si>
    <t>1,2,…,9</t>
  </si>
  <si>
    <t>As defined under the ACA.</t>
  </si>
  <si>
    <t>Individual Market - 2019 YTD</t>
  </si>
  <si>
    <t>2019 YTD - Individual ACA Compliant Policies Only</t>
  </si>
  <si>
    <t xml:space="preserve">The Pennsylvania Insurance Department (”Department”) is initiating a data request to gather and analyze enrollment, premium data, and related information necessary to analyze and assess the parameters for PY2022 as needed to support the Pennsylvania Reinsurance Program (PA-Re). The Department has retained Oliver Wyman Actuarial Consulting to collect and summarize the information provided for this effort. </t>
  </si>
  <si>
    <t>Return the completed form to Oliver Wyman by close of business on Monday, March 1, 2021.</t>
  </si>
  <si>
    <t>For any questions or to gain access to Oliver Wyman's secure FTP site, please contact Ryan Schultz at ryan.schultz@oliverwyman.com or Taylor Gehrke at taylor.gehrke@oliverwyman.com.</t>
  </si>
  <si>
    <t>2019, 2020</t>
  </si>
  <si>
    <t>Individual Market - 2019 and 2020</t>
  </si>
  <si>
    <t>Except where noted, carriers should use a valuation date of January 31, 2021 in reporting the requested data.</t>
  </si>
  <si>
    <t>For 2020, carriers should provide claims for services incurred through November 30, 2020.</t>
  </si>
  <si>
    <t>Provide a breakdown into 3 categories. 
ACA-Compliant: Non-grandfathered ACA-compliant plans inforce at any point in calendar year 2019 or 2020.
Transitional: Non-grandfathered plans in the individual market that would otherwise have terminated or required modification as a result of the federal health insurance market reforms required under the ACA, but were renewed pursuant to CCIIO's transitional policy. Transitional plans are considered not ACA-compliant.
Grandfathered: Plans that were in effect on March 23, 2010 and still inforce in 2019 or 2020, and that have not been changed in ways that substantially reduce benefits or increase cost-sharing for consumers, pursuant to the regulations at 45 CFR Part 147.140. Grandfathered plans are considered not ACA-compliant.</t>
  </si>
  <si>
    <t>Individual Market - 2019</t>
  </si>
  <si>
    <t>1/1/2019 to 12/31/2019</t>
  </si>
  <si>
    <t>1/1/2020 to 11/30/2020</t>
  </si>
  <si>
    <t>2020 YTD</t>
  </si>
  <si>
    <t>Individual Market - 2020 YTD</t>
  </si>
  <si>
    <t>2019 - Individual ACA Compliant Policies Only</t>
  </si>
  <si>
    <t>2020 YTD - Individual ACA Compliant Policies Only</t>
  </si>
  <si>
    <t>1/1/2019 to 11/30/2019</t>
  </si>
  <si>
    <t>&lt;= Please note this change</t>
  </si>
  <si>
    <t>Aggregate allowed claim amounts for services incurred in 2019 and 2020. These amounts should not include any adjustments for incurred but not reported (IBNR) claims.</t>
  </si>
  <si>
    <t>Aggregate incurred claim amounts for services incurred in 2019 and 2020. These amounts should be net insurer liability paid and should not include any adjustments for incurred but not reported (IBNR) claims or adjustments for reinsurance reimbursements.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</si>
</sst>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quot;$&quot;#,##0"/>
  </numFmts>
  <fonts count="10" x14ac:knownFonts="1">
    <font>
      <sz val="11"/>
      <color theme="1"/>
      <name val="Calibri"/>
      <family val="2"/>
      <scheme val="minor"/>
    </font>
    <font>
      <sz val="11"/>
      <color theme="1"/>
      <name val="Calibri"/>
      <family val="2"/>
      <scheme val="minor"/>
    </font>
    <font>
      <b/>
      <sz val="18"/>
      <color theme="3"/>
      <name val="Cambria"/>
      <family val="2"/>
      <scheme val="major"/>
    </font>
    <font>
      <b/>
      <sz val="11"/>
      <color theme="3"/>
      <name val="Calibri"/>
      <family val="2"/>
      <scheme val="minor"/>
    </font>
    <font>
      <b/>
      <sz val="11"/>
      <color theme="1"/>
      <name val="Calibri"/>
      <family val="2"/>
      <scheme val="minor"/>
    </font>
    <font>
      <sz val="9"/>
      <color indexed="81"/>
      <name val="Tahoma"/>
      <family val="2"/>
    </font>
    <font>
      <b/>
      <sz val="12"/>
      <color theme="1"/>
      <name val="Calibri"/>
      <family val="2"/>
      <scheme val="minor"/>
    </font>
    <font>
      <sz val="11"/>
      <color rgb="FFFF0000"/>
      <name val="Calibri"/>
      <family val="2"/>
      <scheme val="minor"/>
    </font>
    <font>
      <b/>
      <sz val="18"/>
      <color theme="3"/>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FFC000"/>
        <bgColor indexed="64"/>
      </patternFill>
    </fill>
  </fills>
  <borders count="7">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cellStyleXfs>
  <cellXfs count="68">
    <xf numFmtId="0" fontId="0" fillId="0" borderId="0" xfId="0"/>
    <xf numFmtId="0" fontId="2" fillId="0" borderId="0" xfId="2"/>
    <xf numFmtId="0" fontId="3" fillId="0" borderId="1" xfId="3"/>
    <xf numFmtId="0" fontId="4" fillId="0" borderId="2" xfId="0" applyFont="1" applyBorder="1"/>
    <xf numFmtId="0" fontId="4" fillId="0" borderId="0" xfId="0" applyFont="1" applyAlignment="1">
      <alignment horizontal="center"/>
    </xf>
    <xf numFmtId="0" fontId="0" fillId="2" borderId="2" xfId="0" applyFill="1" applyBorder="1"/>
    <xf numFmtId="0" fontId="0" fillId="0" borderId="2" xfId="0" applyFont="1" applyBorder="1" applyAlignment="1">
      <alignment horizontal="left"/>
    </xf>
    <xf numFmtId="0" fontId="4" fillId="0" borderId="2" xfId="0" applyFont="1" applyBorder="1" applyAlignment="1">
      <alignment horizontal="left"/>
    </xf>
    <xf numFmtId="164" fontId="4" fillId="0" borderId="2" xfId="1" applyNumberFormat="1" applyFont="1" applyBorder="1"/>
    <xf numFmtId="164" fontId="0" fillId="2" borderId="2" xfId="1" applyNumberFormat="1" applyFont="1" applyFill="1" applyBorder="1"/>
    <xf numFmtId="0" fontId="4" fillId="0" borderId="0" xfId="0" applyFont="1"/>
    <xf numFmtId="0" fontId="0" fillId="0" borderId="2" xfId="0" applyBorder="1" applyAlignment="1">
      <alignment horizontal="left" vertical="top" wrapText="1"/>
    </xf>
    <xf numFmtId="0" fontId="4" fillId="0" borderId="2" xfId="0" applyFont="1" applyBorder="1" applyAlignment="1">
      <alignment horizontal="left" vertical="top"/>
    </xf>
    <xf numFmtId="0" fontId="0" fillId="0" borderId="2" xfId="0" applyFont="1" applyBorder="1" applyAlignment="1">
      <alignment horizontal="left" vertical="top"/>
    </xf>
    <xf numFmtId="164" fontId="0" fillId="0" borderId="2" xfId="1" applyNumberFormat="1" applyFont="1" applyFill="1" applyBorder="1" applyAlignment="1">
      <alignment horizontal="left" vertical="top"/>
    </xf>
    <xf numFmtId="0" fontId="0" fillId="0" borderId="2" xfId="0" applyFill="1" applyBorder="1"/>
    <xf numFmtId="0" fontId="0" fillId="0" borderId="2" xfId="0" applyFill="1" applyBorder="1" applyAlignment="1">
      <alignment horizontal="left" vertical="top" wrapText="1"/>
    </xf>
    <xf numFmtId="0" fontId="0" fillId="0" borderId="0" xfId="0" quotePrefix="1" applyFill="1" applyAlignment="1">
      <alignment horizontal="left"/>
    </xf>
    <xf numFmtId="0" fontId="0" fillId="0" borderId="0" xfId="0" quotePrefix="1" applyFill="1" applyAlignment="1">
      <alignment wrapText="1"/>
    </xf>
    <xf numFmtId="0" fontId="4" fillId="0" borderId="2" xfId="0" applyFont="1" applyFill="1" applyBorder="1" applyAlignment="1">
      <alignment horizontal="left" vertical="top"/>
    </xf>
    <xf numFmtId="0" fontId="4" fillId="0" borderId="2" xfId="0" applyFont="1" applyBorder="1" applyAlignment="1">
      <alignment horizontal="center"/>
    </xf>
    <xf numFmtId="0" fontId="0" fillId="0" borderId="2" xfId="0" applyFill="1" applyBorder="1" applyAlignment="1">
      <alignment horizontal="left"/>
    </xf>
    <xf numFmtId="9" fontId="0" fillId="0" borderId="2" xfId="0" applyNumberFormat="1" applyFill="1" applyBorder="1" applyAlignment="1">
      <alignment horizontal="left"/>
    </xf>
    <xf numFmtId="0" fontId="0" fillId="0" borderId="6" xfId="0" applyBorder="1" applyAlignment="1">
      <alignment horizontal="centerContinuous"/>
    </xf>
    <xf numFmtId="0" fontId="0" fillId="0" borderId="4" xfId="0" applyBorder="1" applyAlignment="1">
      <alignment horizontal="centerContinuous"/>
    </xf>
    <xf numFmtId="164" fontId="0" fillId="0" borderId="2" xfId="1" applyNumberFormat="1" applyFont="1" applyFill="1" applyBorder="1"/>
    <xf numFmtId="0" fontId="4" fillId="0" borderId="3" xfId="0" applyFont="1" applyBorder="1" applyAlignment="1">
      <alignment horizontal="centerContinuous"/>
    </xf>
    <xf numFmtId="14" fontId="0" fillId="0" borderId="2" xfId="0" applyNumberFormat="1" applyFill="1" applyBorder="1"/>
    <xf numFmtId="0" fontId="0" fillId="0" borderId="0" xfId="0" quotePrefix="1" applyAlignment="1">
      <alignment vertical="top"/>
    </xf>
    <xf numFmtId="0" fontId="4" fillId="0" borderId="2" xfId="0" applyFont="1" applyBorder="1" applyAlignment="1">
      <alignment vertical="top" wrapText="1"/>
    </xf>
    <xf numFmtId="0" fontId="6" fillId="0" borderId="0" xfId="0" applyFont="1" applyAlignment="1">
      <alignment horizontal="center"/>
    </xf>
    <xf numFmtId="0" fontId="6" fillId="0" borderId="0" xfId="0" applyFont="1"/>
    <xf numFmtId="0" fontId="4" fillId="0" borderId="5" xfId="0" applyFont="1" applyBorder="1" applyAlignment="1">
      <alignment horizontal="center"/>
    </xf>
    <xf numFmtId="0" fontId="0" fillId="0" borderId="2" xfId="0" quotePrefix="1" applyFill="1" applyBorder="1" applyAlignment="1">
      <alignment horizontal="left" vertical="top" wrapText="1"/>
    </xf>
    <xf numFmtId="0" fontId="7" fillId="0" borderId="0" xfId="0" quotePrefix="1" applyFont="1" applyAlignment="1">
      <alignment horizontal="left"/>
    </xf>
    <xf numFmtId="0" fontId="7" fillId="0" borderId="0" xfId="0" applyFont="1"/>
    <xf numFmtId="0" fontId="8" fillId="0" borderId="0" xfId="2" applyFont="1"/>
    <xf numFmtId="0" fontId="0" fillId="0" borderId="2" xfId="0" applyFont="1" applyFill="1" applyBorder="1" applyAlignment="1">
      <alignment horizontal="left" vertical="top"/>
    </xf>
    <xf numFmtId="0" fontId="0" fillId="0" borderId="0" xfId="0" applyFill="1" applyBorder="1"/>
    <xf numFmtId="0" fontId="0" fillId="0" borderId="0" xfId="0" applyFill="1" applyBorder="1" applyAlignment="1">
      <alignment wrapText="1"/>
    </xf>
    <xf numFmtId="164" fontId="0" fillId="0" borderId="0" xfId="1" applyNumberFormat="1" applyFont="1" applyFill="1" applyBorder="1"/>
    <xf numFmtId="164" fontId="0" fillId="0" borderId="0" xfId="0" applyNumberFormat="1" applyFill="1" applyBorder="1"/>
    <xf numFmtId="14" fontId="0" fillId="0" borderId="2" xfId="0" applyNumberFormat="1" applyFill="1" applyBorder="1" applyAlignment="1">
      <alignment horizontal="right"/>
    </xf>
    <xf numFmtId="165" fontId="0" fillId="0" borderId="2" xfId="0" applyNumberFormat="1" applyBorder="1" applyAlignment="1">
      <alignment horizontal="center"/>
    </xf>
    <xf numFmtId="0" fontId="0" fillId="0" borderId="2" xfId="0" applyBorder="1" applyAlignment="1">
      <alignment horizontal="center"/>
    </xf>
    <xf numFmtId="0" fontId="4" fillId="0" borderId="2" xfId="0" applyFont="1" applyBorder="1" applyAlignment="1">
      <alignment horizontal="center" wrapText="1"/>
    </xf>
    <xf numFmtId="3" fontId="0" fillId="2" borderId="2" xfId="0" applyNumberFormat="1" applyFill="1" applyBorder="1" applyAlignment="1">
      <alignment horizontal="center"/>
    </xf>
    <xf numFmtId="165" fontId="0" fillId="2" borderId="2" xfId="0" applyNumberFormat="1" applyFill="1" applyBorder="1" applyAlignment="1">
      <alignment horizontal="center"/>
    </xf>
    <xf numFmtId="0" fontId="0" fillId="0" borderId="2" xfId="0" applyBorder="1"/>
    <xf numFmtId="165" fontId="0" fillId="0" borderId="2" xfId="0" applyNumberFormat="1" applyBorder="1"/>
    <xf numFmtId="165" fontId="0" fillId="3" borderId="2" xfId="0" applyNumberFormat="1" applyFill="1" applyBorder="1"/>
    <xf numFmtId="165" fontId="0" fillId="0" borderId="0" xfId="0" applyNumberFormat="1" applyFill="1" applyBorder="1"/>
    <xf numFmtId="14" fontId="0" fillId="4" borderId="2" xfId="0" applyNumberFormat="1" applyFill="1" applyBorder="1"/>
    <xf numFmtId="0" fontId="0" fillId="0" borderId="0" xfId="0"/>
    <xf numFmtId="164" fontId="4" fillId="0" borderId="2" xfId="1" applyNumberFormat="1" applyFont="1" applyBorder="1"/>
    <xf numFmtId="164" fontId="0" fillId="2" borderId="2" xfId="1" applyNumberFormat="1" applyFont="1" applyFill="1" applyBorder="1"/>
    <xf numFmtId="0" fontId="4" fillId="0" borderId="0" xfId="0" applyFont="1"/>
    <xf numFmtId="0" fontId="0" fillId="0" borderId="2" xfId="0" applyFill="1" applyBorder="1" applyAlignment="1">
      <alignment horizontal="left" vertical="top" wrapText="1"/>
    </xf>
    <xf numFmtId="0" fontId="4" fillId="0" borderId="2" xfId="0" applyFont="1" applyBorder="1" applyAlignment="1">
      <alignment horizontal="center"/>
    </xf>
    <xf numFmtId="0" fontId="0" fillId="0" borderId="2" xfId="0" applyBorder="1" applyAlignment="1">
      <alignment horizontal="center"/>
    </xf>
    <xf numFmtId="0" fontId="4" fillId="0" borderId="2" xfId="0" applyFont="1" applyFill="1" applyBorder="1" applyAlignment="1">
      <alignment horizontal="center"/>
    </xf>
    <xf numFmtId="0" fontId="4" fillId="0" borderId="0" xfId="0" applyFont="1" applyBorder="1" applyAlignment="1"/>
    <xf numFmtId="0" fontId="4" fillId="0" borderId="2" xfId="0" applyFont="1" applyFill="1" applyBorder="1" applyAlignment="1">
      <alignment vertical="top"/>
    </xf>
    <xf numFmtId="0" fontId="0" fillId="0" borderId="2" xfId="1" applyNumberFormat="1" applyFont="1" applyFill="1" applyBorder="1" applyAlignment="1">
      <alignment horizontal="left" vertical="top"/>
    </xf>
    <xf numFmtId="0" fontId="4" fillId="0" borderId="2" xfId="0" applyFont="1" applyFill="1" applyBorder="1" applyAlignment="1">
      <alignment horizontal="center" wrapText="1"/>
    </xf>
    <xf numFmtId="0" fontId="6" fillId="0" borderId="2" xfId="0" applyFont="1" applyFill="1" applyBorder="1" applyAlignment="1">
      <alignment horizontal="center"/>
    </xf>
    <xf numFmtId="0" fontId="9" fillId="0" borderId="0" xfId="0" applyFont="1" applyAlignment="1">
      <alignment horizontal="left" wrapText="1"/>
    </xf>
    <xf numFmtId="14" fontId="0" fillId="4" borderId="2" xfId="0" applyNumberFormat="1" applyFill="1" applyBorder="1" applyAlignment="1">
      <alignment horizontal="right"/>
    </xf>
  </cellXfs>
  <cellStyles count="4">
    <cellStyle name="Comma" xfId="1" builtinId="3"/>
    <cellStyle name="Heading 3" xfId="3" builtinId="18"/>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3"/>
  <sheetViews>
    <sheetView tabSelected="1" zoomScaleNormal="100" workbookViewId="0">
      <selection activeCell="C12" sqref="C12"/>
    </sheetView>
  </sheetViews>
  <sheetFormatPr defaultRowHeight="14.5" x14ac:dyDescent="0.35"/>
  <cols>
    <col min="1" max="1" width="27.7265625" customWidth="1"/>
    <col min="2" max="2" width="46.26953125" customWidth="1"/>
    <col min="3" max="3" width="93" customWidth="1"/>
  </cols>
  <sheetData>
    <row r="1" spans="1:4" ht="23.5" x14ac:dyDescent="0.55000000000000004">
      <c r="A1" s="36" t="s">
        <v>40</v>
      </c>
    </row>
    <row r="2" spans="1:4" ht="15" thickBot="1" x14ac:dyDescent="0.4">
      <c r="A2" s="2" t="s">
        <v>59</v>
      </c>
      <c r="B2" s="2"/>
      <c r="C2" s="2"/>
      <c r="D2" s="2"/>
    </row>
    <row r="4" spans="1:4" x14ac:dyDescent="0.35">
      <c r="A4" s="10" t="s">
        <v>13</v>
      </c>
    </row>
    <row r="5" spans="1:4" ht="45" customHeight="1" x14ac:dyDescent="0.35">
      <c r="A5" s="66" t="s">
        <v>55</v>
      </c>
      <c r="B5" s="66"/>
      <c r="C5" s="66"/>
    </row>
    <row r="6" spans="1:4" ht="15" customHeight="1" x14ac:dyDescent="0.35">
      <c r="A6" s="28"/>
    </row>
    <row r="7" spans="1:4" x14ac:dyDescent="0.35">
      <c r="A7" s="10" t="s">
        <v>7</v>
      </c>
    </row>
    <row r="8" spans="1:4" x14ac:dyDescent="0.35">
      <c r="A8" s="17" t="s">
        <v>30</v>
      </c>
    </row>
    <row r="9" spans="1:4" x14ac:dyDescent="0.35">
      <c r="A9" s="34" t="s">
        <v>56</v>
      </c>
    </row>
    <row r="10" spans="1:4" x14ac:dyDescent="0.35">
      <c r="A10" s="35" t="s">
        <v>57</v>
      </c>
    </row>
    <row r="12" spans="1:4" x14ac:dyDescent="0.35">
      <c r="A12" s="3" t="s">
        <v>9</v>
      </c>
      <c r="B12" s="3" t="s">
        <v>10</v>
      </c>
      <c r="C12" s="53"/>
    </row>
    <row r="13" spans="1:4" ht="29" x14ac:dyDescent="0.35">
      <c r="A13" s="12" t="s">
        <v>24</v>
      </c>
      <c r="B13" s="13" t="s">
        <v>26</v>
      </c>
      <c r="C13" s="11" t="s">
        <v>60</v>
      </c>
    </row>
    <row r="14" spans="1:4" x14ac:dyDescent="0.35">
      <c r="A14" s="12" t="s">
        <v>3</v>
      </c>
      <c r="B14" s="37" t="s">
        <v>58</v>
      </c>
      <c r="C14" s="11" t="s">
        <v>61</v>
      </c>
    </row>
    <row r="15" spans="1:4" ht="116" x14ac:dyDescent="0.35">
      <c r="A15" s="12" t="s">
        <v>5</v>
      </c>
      <c r="B15" s="16" t="s">
        <v>38</v>
      </c>
      <c r="C15" s="33" t="s">
        <v>62</v>
      </c>
    </row>
    <row r="16" spans="1:4" ht="29" x14ac:dyDescent="0.35">
      <c r="A16" s="29" t="s">
        <v>35</v>
      </c>
      <c r="B16" s="16" t="s">
        <v>23</v>
      </c>
      <c r="C16" s="11" t="s">
        <v>39</v>
      </c>
    </row>
    <row r="17" spans="1:3" ht="43.5" x14ac:dyDescent="0.35">
      <c r="A17" s="19" t="s">
        <v>25</v>
      </c>
      <c r="B17" s="16" t="s">
        <v>36</v>
      </c>
      <c r="C17" s="16" t="s">
        <v>37</v>
      </c>
    </row>
    <row r="18" spans="1:3" ht="29" x14ac:dyDescent="0.35">
      <c r="A18" s="12" t="s">
        <v>8</v>
      </c>
      <c r="B18" s="14" t="s">
        <v>11</v>
      </c>
      <c r="C18" s="11" t="s">
        <v>72</v>
      </c>
    </row>
    <row r="19" spans="1:3" ht="43.5" x14ac:dyDescent="0.35">
      <c r="A19" s="12" t="s">
        <v>27</v>
      </c>
      <c r="B19" s="14" t="s">
        <v>11</v>
      </c>
      <c r="C19" s="11" t="s">
        <v>73</v>
      </c>
    </row>
    <row r="20" spans="1:3" x14ac:dyDescent="0.35">
      <c r="A20" s="12" t="s">
        <v>4</v>
      </c>
      <c r="B20" s="14" t="s">
        <v>11</v>
      </c>
      <c r="C20" s="11" t="s">
        <v>41</v>
      </c>
    </row>
    <row r="21" spans="1:3" x14ac:dyDescent="0.35">
      <c r="A21" s="12" t="s">
        <v>31</v>
      </c>
      <c r="B21" s="14" t="s">
        <v>11</v>
      </c>
      <c r="C21" s="11" t="s">
        <v>33</v>
      </c>
    </row>
    <row r="22" spans="1:3" x14ac:dyDescent="0.35">
      <c r="A22" s="12" t="s">
        <v>32</v>
      </c>
      <c r="B22" s="14" t="s">
        <v>11</v>
      </c>
      <c r="C22" s="11" t="s">
        <v>34</v>
      </c>
    </row>
    <row r="23" spans="1:3" x14ac:dyDescent="0.35">
      <c r="A23" s="62" t="s">
        <v>50</v>
      </c>
      <c r="B23" s="63" t="s">
        <v>51</v>
      </c>
      <c r="C23" s="57" t="s">
        <v>52</v>
      </c>
    </row>
  </sheetData>
  <mergeCells count="1">
    <mergeCell ref="A5:C5"/>
  </mergeCells>
  <pageMargins left="0.7" right="0.7" top="0.75" bottom="0.75" header="0.3" footer="0.3"/>
  <pageSetup scale="5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3"/>
  <sheetViews>
    <sheetView topLeftCell="F1" zoomScale="85" zoomScaleNormal="85" workbookViewId="0">
      <selection activeCell="C7" sqref="C7"/>
    </sheetView>
  </sheetViews>
  <sheetFormatPr defaultRowHeight="14.5" x14ac:dyDescent="0.35"/>
  <cols>
    <col min="1" max="1" width="18.54296875" customWidth="1"/>
    <col min="2" max="4" width="22.26953125" customWidth="1"/>
    <col min="5" max="8" width="22.7265625" customWidth="1"/>
    <col min="9" max="9" width="22.54296875" customWidth="1"/>
    <col min="10" max="11" width="22.7265625" customWidth="1"/>
    <col min="13" max="13" width="18.54296875" customWidth="1"/>
    <col min="14" max="15" width="22.54296875" customWidth="1"/>
  </cols>
  <sheetData>
    <row r="1" spans="1:16" ht="22.5" x14ac:dyDescent="0.45">
      <c r="A1" s="1" t="str">
        <f>'General Info &amp; Instructions'!A1</f>
        <v>Request #2 - Pennsylvania Claims Information</v>
      </c>
    </row>
    <row r="2" spans="1:16" ht="15" thickBot="1" x14ac:dyDescent="0.4">
      <c r="A2" s="2" t="s">
        <v>63</v>
      </c>
      <c r="B2" s="2"/>
      <c r="C2" s="2"/>
      <c r="D2" s="2"/>
      <c r="E2" s="2"/>
      <c r="F2" s="2"/>
      <c r="G2" s="2"/>
      <c r="H2" s="2"/>
      <c r="I2" s="2"/>
      <c r="J2" s="2"/>
      <c r="K2" s="2"/>
    </row>
    <row r="4" spans="1:16" s="31" customFormat="1" ht="15.5" x14ac:dyDescent="0.35">
      <c r="B4" s="30" t="s">
        <v>2</v>
      </c>
      <c r="E4" s="38"/>
      <c r="F4" s="39"/>
      <c r="G4" s="39"/>
    </row>
    <row r="5" spans="1:16" ht="15" customHeight="1" x14ac:dyDescent="0.35">
      <c r="A5" s="3" t="s">
        <v>0</v>
      </c>
      <c r="B5" s="5"/>
      <c r="E5" s="38"/>
      <c r="F5" s="40"/>
      <c r="G5" s="40"/>
    </row>
    <row r="6" spans="1:16" x14ac:dyDescent="0.35">
      <c r="A6" s="3" t="s">
        <v>1</v>
      </c>
      <c r="B6" s="5"/>
      <c r="E6" s="38"/>
      <c r="F6" s="41"/>
      <c r="G6" s="41"/>
    </row>
    <row r="7" spans="1:16" x14ac:dyDescent="0.35">
      <c r="A7" s="3" t="s">
        <v>24</v>
      </c>
      <c r="B7" s="27">
        <v>44227</v>
      </c>
    </row>
    <row r="8" spans="1:16" x14ac:dyDescent="0.35">
      <c r="A8" s="3" t="s">
        <v>43</v>
      </c>
      <c r="B8" s="42" t="s">
        <v>64</v>
      </c>
    </row>
    <row r="10" spans="1:16" x14ac:dyDescent="0.35">
      <c r="M10" s="56" t="s">
        <v>49</v>
      </c>
    </row>
    <row r="11" spans="1:16" x14ac:dyDescent="0.35">
      <c r="E11" s="26" t="s">
        <v>8</v>
      </c>
      <c r="F11" s="23"/>
      <c r="G11" s="24"/>
      <c r="H11" s="26" t="s">
        <v>27</v>
      </c>
      <c r="I11" s="23"/>
      <c r="J11" s="24"/>
      <c r="M11" s="61"/>
      <c r="N11" s="61"/>
      <c r="O11" s="61"/>
      <c r="P11" s="61"/>
    </row>
    <row r="12" spans="1:16" x14ac:dyDescent="0.35">
      <c r="A12" s="3" t="s">
        <v>3</v>
      </c>
      <c r="B12" s="3" t="s">
        <v>5</v>
      </c>
      <c r="C12" s="3" t="s">
        <v>35</v>
      </c>
      <c r="D12" s="7" t="s">
        <v>25</v>
      </c>
      <c r="E12" s="32" t="s">
        <v>28</v>
      </c>
      <c r="F12" s="32" t="s">
        <v>29</v>
      </c>
      <c r="G12" s="32" t="s">
        <v>6</v>
      </c>
      <c r="H12" s="32" t="s">
        <v>28</v>
      </c>
      <c r="I12" s="32" t="s">
        <v>29</v>
      </c>
      <c r="J12" s="32" t="s">
        <v>6</v>
      </c>
      <c r="K12" s="20" t="s">
        <v>4</v>
      </c>
      <c r="M12" s="58" t="s">
        <v>50</v>
      </c>
      <c r="N12" s="60" t="s">
        <v>8</v>
      </c>
      <c r="O12" s="60" t="s">
        <v>27</v>
      </c>
    </row>
    <row r="13" spans="1:16" x14ac:dyDescent="0.35">
      <c r="A13" s="6">
        <v>2019</v>
      </c>
      <c r="B13" s="15" t="s">
        <v>14</v>
      </c>
      <c r="C13" s="15" t="s">
        <v>17</v>
      </c>
      <c r="D13" s="21"/>
      <c r="E13" s="9"/>
      <c r="F13" s="9"/>
      <c r="G13" s="25">
        <f>E13+F13</f>
        <v>0</v>
      </c>
      <c r="H13" s="9"/>
      <c r="I13" s="9"/>
      <c r="J13" s="25">
        <f>H13+I13</f>
        <v>0</v>
      </c>
      <c r="K13" s="9"/>
      <c r="M13" s="59">
        <v>1</v>
      </c>
      <c r="N13" s="55"/>
      <c r="O13" s="55"/>
    </row>
    <row r="14" spans="1:16" x14ac:dyDescent="0.35">
      <c r="A14" s="6">
        <v>2019</v>
      </c>
      <c r="B14" s="15" t="s">
        <v>14</v>
      </c>
      <c r="C14" s="15" t="s">
        <v>18</v>
      </c>
      <c r="D14" s="22"/>
      <c r="E14" s="9"/>
      <c r="F14" s="9"/>
      <c r="G14" s="25">
        <f t="shared" ref="G14:G22" si="0">E14+F14</f>
        <v>0</v>
      </c>
      <c r="H14" s="9"/>
      <c r="I14" s="9"/>
      <c r="J14" s="25">
        <f t="shared" ref="J14:J22" si="1">H14+I14</f>
        <v>0</v>
      </c>
      <c r="K14" s="9"/>
      <c r="M14" s="59">
        <v>2</v>
      </c>
      <c r="N14" s="55"/>
      <c r="O14" s="55"/>
    </row>
    <row r="15" spans="1:16" x14ac:dyDescent="0.35">
      <c r="A15" s="6">
        <v>2019</v>
      </c>
      <c r="B15" s="15" t="s">
        <v>14</v>
      </c>
      <c r="C15" s="15" t="s">
        <v>20</v>
      </c>
      <c r="D15" s="22">
        <v>0.7</v>
      </c>
      <c r="E15" s="9"/>
      <c r="F15" s="9"/>
      <c r="G15" s="25">
        <f t="shared" si="0"/>
        <v>0</v>
      </c>
      <c r="H15" s="9"/>
      <c r="I15" s="9"/>
      <c r="J15" s="25">
        <f t="shared" si="1"/>
        <v>0</v>
      </c>
      <c r="K15" s="9"/>
      <c r="M15" s="59">
        <v>3</v>
      </c>
      <c r="N15" s="55"/>
      <c r="O15" s="55"/>
    </row>
    <row r="16" spans="1:16" x14ac:dyDescent="0.35">
      <c r="A16" s="6">
        <v>2019</v>
      </c>
      <c r="B16" s="15" t="s">
        <v>14</v>
      </c>
      <c r="C16" s="15" t="s">
        <v>20</v>
      </c>
      <c r="D16" s="22">
        <v>0.73</v>
      </c>
      <c r="E16" s="9"/>
      <c r="F16" s="9"/>
      <c r="G16" s="25">
        <f t="shared" si="0"/>
        <v>0</v>
      </c>
      <c r="H16" s="9"/>
      <c r="I16" s="9"/>
      <c r="J16" s="25">
        <f t="shared" si="1"/>
        <v>0</v>
      </c>
      <c r="K16" s="9"/>
      <c r="M16" s="59">
        <v>4</v>
      </c>
      <c r="N16" s="55"/>
      <c r="O16" s="55"/>
    </row>
    <row r="17" spans="1:15" x14ac:dyDescent="0.35">
      <c r="A17" s="6">
        <v>2019</v>
      </c>
      <c r="B17" s="15" t="s">
        <v>14</v>
      </c>
      <c r="C17" s="15" t="s">
        <v>20</v>
      </c>
      <c r="D17" s="22">
        <v>0.87</v>
      </c>
      <c r="E17" s="9"/>
      <c r="F17" s="9"/>
      <c r="G17" s="25">
        <f t="shared" si="0"/>
        <v>0</v>
      </c>
      <c r="H17" s="9"/>
      <c r="I17" s="9"/>
      <c r="J17" s="25">
        <f t="shared" si="1"/>
        <v>0</v>
      </c>
      <c r="K17" s="9"/>
      <c r="M17" s="59">
        <v>5</v>
      </c>
      <c r="N17" s="55"/>
      <c r="O17" s="55"/>
    </row>
    <row r="18" spans="1:15" x14ac:dyDescent="0.35">
      <c r="A18" s="6">
        <v>2019</v>
      </c>
      <c r="B18" s="15" t="s">
        <v>14</v>
      </c>
      <c r="C18" s="15" t="s">
        <v>20</v>
      </c>
      <c r="D18" s="22">
        <v>0.94</v>
      </c>
      <c r="E18" s="9"/>
      <c r="F18" s="9"/>
      <c r="G18" s="25">
        <f t="shared" si="0"/>
        <v>0</v>
      </c>
      <c r="H18" s="9"/>
      <c r="I18" s="9"/>
      <c r="J18" s="25">
        <f t="shared" si="1"/>
        <v>0</v>
      </c>
      <c r="K18" s="9"/>
      <c r="M18" s="59">
        <v>6</v>
      </c>
      <c r="N18" s="55"/>
      <c r="O18" s="55"/>
    </row>
    <row r="19" spans="1:15" x14ac:dyDescent="0.35">
      <c r="A19" s="6">
        <v>2019</v>
      </c>
      <c r="B19" s="15" t="s">
        <v>14</v>
      </c>
      <c r="C19" s="15" t="s">
        <v>19</v>
      </c>
      <c r="D19" s="21"/>
      <c r="E19" s="9"/>
      <c r="F19" s="9"/>
      <c r="G19" s="25">
        <f t="shared" si="0"/>
        <v>0</v>
      </c>
      <c r="H19" s="9"/>
      <c r="I19" s="9"/>
      <c r="J19" s="25">
        <f t="shared" si="1"/>
        <v>0</v>
      </c>
      <c r="K19" s="9"/>
      <c r="M19" s="59">
        <v>7</v>
      </c>
      <c r="N19" s="55"/>
      <c r="O19" s="55"/>
    </row>
    <row r="20" spans="1:15" x14ac:dyDescent="0.35">
      <c r="A20" s="6">
        <v>2019</v>
      </c>
      <c r="B20" s="15" t="s">
        <v>14</v>
      </c>
      <c r="C20" s="15" t="s">
        <v>22</v>
      </c>
      <c r="D20" s="21"/>
      <c r="E20" s="9"/>
      <c r="F20" s="9"/>
      <c r="G20" s="25">
        <f t="shared" si="0"/>
        <v>0</v>
      </c>
      <c r="H20" s="9"/>
      <c r="I20" s="9"/>
      <c r="J20" s="25">
        <f t="shared" si="1"/>
        <v>0</v>
      </c>
      <c r="K20" s="9"/>
      <c r="M20" s="59">
        <v>8</v>
      </c>
      <c r="N20" s="55"/>
      <c r="O20" s="55"/>
    </row>
    <row r="21" spans="1:15" x14ac:dyDescent="0.35">
      <c r="A21" s="6">
        <v>2019</v>
      </c>
      <c r="B21" s="15" t="s">
        <v>15</v>
      </c>
      <c r="C21" s="15" t="s">
        <v>21</v>
      </c>
      <c r="D21" s="21"/>
      <c r="E21" s="9"/>
      <c r="F21" s="9"/>
      <c r="G21" s="25">
        <f t="shared" si="0"/>
        <v>0</v>
      </c>
      <c r="H21" s="9"/>
      <c r="I21" s="9"/>
      <c r="J21" s="25">
        <f t="shared" si="1"/>
        <v>0</v>
      </c>
      <c r="K21" s="9"/>
      <c r="M21" s="59">
        <v>9</v>
      </c>
      <c r="N21" s="55"/>
      <c r="O21" s="55"/>
    </row>
    <row r="22" spans="1:15" x14ac:dyDescent="0.35">
      <c r="A22" s="6">
        <v>2019</v>
      </c>
      <c r="B22" s="15" t="s">
        <v>16</v>
      </c>
      <c r="C22" s="15" t="s">
        <v>21</v>
      </c>
      <c r="D22" s="21"/>
      <c r="E22" s="9"/>
      <c r="F22" s="9"/>
      <c r="G22" s="25">
        <f t="shared" si="0"/>
        <v>0</v>
      </c>
      <c r="H22" s="9"/>
      <c r="I22" s="9"/>
      <c r="J22" s="25">
        <f t="shared" si="1"/>
        <v>0</v>
      </c>
      <c r="K22" s="9"/>
      <c r="M22" s="58" t="s">
        <v>6</v>
      </c>
      <c r="N22" s="54">
        <f>SUM(N13:N21)</f>
        <v>0</v>
      </c>
      <c r="O22" s="54">
        <f>SUM(O13:O21)</f>
        <v>0</v>
      </c>
    </row>
    <row r="23" spans="1:15" x14ac:dyDescent="0.35">
      <c r="A23" s="7">
        <v>2019</v>
      </c>
      <c r="B23" s="3" t="s">
        <v>6</v>
      </c>
      <c r="C23" s="3" t="s">
        <v>6</v>
      </c>
      <c r="D23" s="7"/>
      <c r="E23" s="8">
        <f t="shared" ref="E23:K23" si="2">SUM(E13:E22)</f>
        <v>0</v>
      </c>
      <c r="F23" s="8">
        <f t="shared" si="2"/>
        <v>0</v>
      </c>
      <c r="G23" s="8">
        <f t="shared" si="2"/>
        <v>0</v>
      </c>
      <c r="H23" s="8">
        <f t="shared" si="2"/>
        <v>0</v>
      </c>
      <c r="I23" s="8">
        <f t="shared" si="2"/>
        <v>0</v>
      </c>
      <c r="J23" s="8">
        <f t="shared" si="2"/>
        <v>0</v>
      </c>
      <c r="K23" s="8">
        <f t="shared" si="2"/>
        <v>0</v>
      </c>
    </row>
  </sheetData>
  <pageMargins left="0.7" right="0.7" top="0.75" bottom="0.75" header="0.3" footer="0.3"/>
  <pageSetup scale="74"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3"/>
  <sheetViews>
    <sheetView zoomScale="85" zoomScaleNormal="85" workbookViewId="0">
      <selection activeCell="G35" sqref="G35"/>
    </sheetView>
  </sheetViews>
  <sheetFormatPr defaultRowHeight="14.5" x14ac:dyDescent="0.35"/>
  <cols>
    <col min="1" max="1" width="20.54296875" customWidth="1"/>
    <col min="2" max="4" width="22.26953125" customWidth="1"/>
    <col min="5" max="8" width="22.7265625" customWidth="1"/>
    <col min="9" max="9" width="22.54296875" customWidth="1"/>
    <col min="10" max="11" width="22.7265625" customWidth="1"/>
    <col min="13" max="13" width="15.453125" customWidth="1"/>
    <col min="14" max="15" width="22.54296875" customWidth="1"/>
  </cols>
  <sheetData>
    <row r="1" spans="1:15" ht="22.5" x14ac:dyDescent="0.45">
      <c r="A1" s="1" t="str">
        <f>'General Info &amp; Instructions'!A1</f>
        <v>Request #2 - Pennsylvania Claims Information</v>
      </c>
    </row>
    <row r="2" spans="1:15" ht="15" thickBot="1" x14ac:dyDescent="0.4">
      <c r="A2" s="2" t="s">
        <v>67</v>
      </c>
      <c r="B2" s="2"/>
      <c r="C2" s="2"/>
      <c r="D2" s="2"/>
      <c r="E2" s="2"/>
      <c r="F2" s="2"/>
      <c r="G2" s="2"/>
      <c r="H2" s="2"/>
      <c r="I2" s="2"/>
      <c r="J2" s="2"/>
      <c r="K2" s="2"/>
    </row>
    <row r="4" spans="1:15" ht="15" customHeight="1" x14ac:dyDescent="0.35">
      <c r="B4" s="4" t="s">
        <v>2</v>
      </c>
    </row>
    <row r="5" spans="1:15" ht="15" customHeight="1" x14ac:dyDescent="0.35">
      <c r="A5" s="3" t="s">
        <v>0</v>
      </c>
      <c r="B5" s="5"/>
      <c r="F5" s="18"/>
    </row>
    <row r="6" spans="1:15" x14ac:dyDescent="0.35">
      <c r="A6" s="3" t="s">
        <v>1</v>
      </c>
      <c r="B6" s="5"/>
      <c r="F6" s="18"/>
    </row>
    <row r="7" spans="1:15" x14ac:dyDescent="0.35">
      <c r="A7" s="3" t="s">
        <v>24</v>
      </c>
      <c r="B7" s="27">
        <v>44227</v>
      </c>
      <c r="F7" s="18"/>
    </row>
    <row r="8" spans="1:15" x14ac:dyDescent="0.35">
      <c r="A8" s="3" t="s">
        <v>43</v>
      </c>
      <c r="B8" s="42" t="s">
        <v>65</v>
      </c>
      <c r="F8" s="18"/>
    </row>
    <row r="9" spans="1:15" x14ac:dyDescent="0.35">
      <c r="F9" s="18"/>
    </row>
    <row r="10" spans="1:15" x14ac:dyDescent="0.35">
      <c r="M10" s="56" t="s">
        <v>49</v>
      </c>
      <c r="N10" s="53"/>
      <c r="O10" s="53"/>
    </row>
    <row r="11" spans="1:15" x14ac:dyDescent="0.35">
      <c r="E11" s="26" t="s">
        <v>8</v>
      </c>
      <c r="F11" s="23"/>
      <c r="G11" s="24"/>
      <c r="H11" s="26" t="s">
        <v>27</v>
      </c>
      <c r="I11" s="23"/>
      <c r="J11" s="24"/>
      <c r="M11" s="61"/>
      <c r="N11" s="61"/>
      <c r="O11" s="61"/>
    </row>
    <row r="12" spans="1:15" x14ac:dyDescent="0.35">
      <c r="A12" s="3" t="s">
        <v>3</v>
      </c>
      <c r="B12" s="3" t="s">
        <v>5</v>
      </c>
      <c r="C12" s="3" t="s">
        <v>35</v>
      </c>
      <c r="D12" s="7" t="s">
        <v>25</v>
      </c>
      <c r="E12" s="32" t="s">
        <v>28</v>
      </c>
      <c r="F12" s="32" t="s">
        <v>29</v>
      </c>
      <c r="G12" s="32" t="s">
        <v>6</v>
      </c>
      <c r="H12" s="32" t="s">
        <v>28</v>
      </c>
      <c r="I12" s="32" t="s">
        <v>29</v>
      </c>
      <c r="J12" s="32" t="s">
        <v>6</v>
      </c>
      <c r="K12" s="20" t="s">
        <v>4</v>
      </c>
      <c r="M12" s="58" t="s">
        <v>50</v>
      </c>
      <c r="N12" s="60" t="s">
        <v>8</v>
      </c>
      <c r="O12" s="60" t="s">
        <v>27</v>
      </c>
    </row>
    <row r="13" spans="1:15" x14ac:dyDescent="0.35">
      <c r="A13" s="6" t="s">
        <v>66</v>
      </c>
      <c r="B13" s="15" t="s">
        <v>14</v>
      </c>
      <c r="C13" s="15" t="s">
        <v>17</v>
      </c>
      <c r="D13" s="21"/>
      <c r="E13" s="9"/>
      <c r="F13" s="9"/>
      <c r="G13" s="25">
        <f>E13+F13</f>
        <v>0</v>
      </c>
      <c r="H13" s="9"/>
      <c r="I13" s="9"/>
      <c r="J13" s="25">
        <f>H13+I13</f>
        <v>0</v>
      </c>
      <c r="K13" s="9"/>
      <c r="M13" s="59">
        <v>1</v>
      </c>
      <c r="N13" s="55"/>
      <c r="O13" s="55"/>
    </row>
    <row r="14" spans="1:15" x14ac:dyDescent="0.35">
      <c r="A14" s="6" t="s">
        <v>66</v>
      </c>
      <c r="B14" s="15" t="s">
        <v>14</v>
      </c>
      <c r="C14" s="15" t="s">
        <v>18</v>
      </c>
      <c r="D14" s="22"/>
      <c r="E14" s="9"/>
      <c r="F14" s="9"/>
      <c r="G14" s="25">
        <f t="shared" ref="G14:G22" si="0">E14+F14</f>
        <v>0</v>
      </c>
      <c r="H14" s="9"/>
      <c r="I14" s="9"/>
      <c r="J14" s="25">
        <f t="shared" ref="J14:J22" si="1">H14+I14</f>
        <v>0</v>
      </c>
      <c r="K14" s="9"/>
      <c r="M14" s="59">
        <v>2</v>
      </c>
      <c r="N14" s="55"/>
      <c r="O14" s="55"/>
    </row>
    <row r="15" spans="1:15" x14ac:dyDescent="0.35">
      <c r="A15" s="6" t="s">
        <v>66</v>
      </c>
      <c r="B15" s="15" t="s">
        <v>14</v>
      </c>
      <c r="C15" s="15" t="s">
        <v>20</v>
      </c>
      <c r="D15" s="22">
        <v>0.7</v>
      </c>
      <c r="E15" s="9"/>
      <c r="F15" s="9"/>
      <c r="G15" s="25">
        <f t="shared" si="0"/>
        <v>0</v>
      </c>
      <c r="H15" s="9"/>
      <c r="I15" s="9"/>
      <c r="J15" s="25">
        <f t="shared" si="1"/>
        <v>0</v>
      </c>
      <c r="K15" s="9"/>
      <c r="M15" s="59">
        <v>3</v>
      </c>
      <c r="N15" s="55"/>
      <c r="O15" s="55"/>
    </row>
    <row r="16" spans="1:15" x14ac:dyDescent="0.35">
      <c r="A16" s="6" t="s">
        <v>66</v>
      </c>
      <c r="B16" s="15" t="s">
        <v>14</v>
      </c>
      <c r="C16" s="15" t="s">
        <v>20</v>
      </c>
      <c r="D16" s="22">
        <v>0.73</v>
      </c>
      <c r="E16" s="9"/>
      <c r="F16" s="9"/>
      <c r="G16" s="25">
        <f t="shared" si="0"/>
        <v>0</v>
      </c>
      <c r="H16" s="9"/>
      <c r="I16" s="9"/>
      <c r="J16" s="25">
        <f t="shared" si="1"/>
        <v>0</v>
      </c>
      <c r="K16" s="9"/>
      <c r="M16" s="59">
        <v>4</v>
      </c>
      <c r="N16" s="55"/>
      <c r="O16" s="55"/>
    </row>
    <row r="17" spans="1:15" x14ac:dyDescent="0.35">
      <c r="A17" s="6" t="s">
        <v>66</v>
      </c>
      <c r="B17" s="15" t="s">
        <v>14</v>
      </c>
      <c r="C17" s="15" t="s">
        <v>20</v>
      </c>
      <c r="D17" s="22">
        <v>0.87</v>
      </c>
      <c r="E17" s="9"/>
      <c r="F17" s="9"/>
      <c r="G17" s="25">
        <f t="shared" si="0"/>
        <v>0</v>
      </c>
      <c r="H17" s="9"/>
      <c r="I17" s="9"/>
      <c r="J17" s="25">
        <f t="shared" si="1"/>
        <v>0</v>
      </c>
      <c r="K17" s="9"/>
      <c r="M17" s="59">
        <v>5</v>
      </c>
      <c r="N17" s="55"/>
      <c r="O17" s="55"/>
    </row>
    <row r="18" spans="1:15" x14ac:dyDescent="0.35">
      <c r="A18" s="6" t="s">
        <v>66</v>
      </c>
      <c r="B18" s="15" t="s">
        <v>14</v>
      </c>
      <c r="C18" s="15" t="s">
        <v>20</v>
      </c>
      <c r="D18" s="22">
        <v>0.94</v>
      </c>
      <c r="E18" s="9"/>
      <c r="F18" s="9"/>
      <c r="G18" s="25">
        <f t="shared" si="0"/>
        <v>0</v>
      </c>
      <c r="H18" s="9"/>
      <c r="I18" s="9"/>
      <c r="J18" s="25">
        <f t="shared" si="1"/>
        <v>0</v>
      </c>
      <c r="K18" s="9"/>
      <c r="M18" s="59">
        <v>6</v>
      </c>
      <c r="N18" s="55"/>
      <c r="O18" s="55"/>
    </row>
    <row r="19" spans="1:15" x14ac:dyDescent="0.35">
      <c r="A19" s="6" t="s">
        <v>66</v>
      </c>
      <c r="B19" s="15" t="s">
        <v>14</v>
      </c>
      <c r="C19" s="15" t="s">
        <v>19</v>
      </c>
      <c r="D19" s="21"/>
      <c r="E19" s="9"/>
      <c r="F19" s="9"/>
      <c r="G19" s="25">
        <f t="shared" si="0"/>
        <v>0</v>
      </c>
      <c r="H19" s="9"/>
      <c r="I19" s="9"/>
      <c r="J19" s="25">
        <f t="shared" si="1"/>
        <v>0</v>
      </c>
      <c r="K19" s="9"/>
      <c r="M19" s="59">
        <v>7</v>
      </c>
      <c r="N19" s="55"/>
      <c r="O19" s="55"/>
    </row>
    <row r="20" spans="1:15" x14ac:dyDescent="0.35">
      <c r="A20" s="6" t="s">
        <v>66</v>
      </c>
      <c r="B20" s="15" t="s">
        <v>14</v>
      </c>
      <c r="C20" s="15" t="s">
        <v>22</v>
      </c>
      <c r="D20" s="21"/>
      <c r="E20" s="9"/>
      <c r="F20" s="9"/>
      <c r="G20" s="25">
        <f t="shared" si="0"/>
        <v>0</v>
      </c>
      <c r="H20" s="9"/>
      <c r="I20" s="9"/>
      <c r="J20" s="25">
        <f t="shared" si="1"/>
        <v>0</v>
      </c>
      <c r="K20" s="9"/>
      <c r="M20" s="59">
        <v>8</v>
      </c>
      <c r="N20" s="55"/>
      <c r="O20" s="55"/>
    </row>
    <row r="21" spans="1:15" x14ac:dyDescent="0.35">
      <c r="A21" s="6" t="s">
        <v>66</v>
      </c>
      <c r="B21" s="15" t="s">
        <v>15</v>
      </c>
      <c r="C21" s="15" t="s">
        <v>21</v>
      </c>
      <c r="D21" s="21"/>
      <c r="E21" s="9"/>
      <c r="F21" s="9"/>
      <c r="G21" s="25">
        <f t="shared" si="0"/>
        <v>0</v>
      </c>
      <c r="H21" s="9"/>
      <c r="I21" s="9"/>
      <c r="J21" s="25">
        <f t="shared" si="1"/>
        <v>0</v>
      </c>
      <c r="K21" s="9"/>
      <c r="M21" s="59">
        <v>9</v>
      </c>
      <c r="N21" s="55"/>
      <c r="O21" s="55"/>
    </row>
    <row r="22" spans="1:15" x14ac:dyDescent="0.35">
      <c r="A22" s="6" t="s">
        <v>66</v>
      </c>
      <c r="B22" s="15" t="s">
        <v>16</v>
      </c>
      <c r="C22" s="15" t="s">
        <v>21</v>
      </c>
      <c r="D22" s="21"/>
      <c r="E22" s="9"/>
      <c r="F22" s="9"/>
      <c r="G22" s="25">
        <f t="shared" si="0"/>
        <v>0</v>
      </c>
      <c r="H22" s="9"/>
      <c r="I22" s="9"/>
      <c r="J22" s="25">
        <f t="shared" si="1"/>
        <v>0</v>
      </c>
      <c r="K22" s="9"/>
      <c r="M22" s="58" t="s">
        <v>6</v>
      </c>
      <c r="N22" s="54">
        <f>SUM(N13:N21)</f>
        <v>0</v>
      </c>
      <c r="O22" s="54">
        <f>SUM(O13:O21)</f>
        <v>0</v>
      </c>
    </row>
    <row r="23" spans="1:15" x14ac:dyDescent="0.35">
      <c r="A23" s="7" t="s">
        <v>66</v>
      </c>
      <c r="B23" s="3" t="s">
        <v>6</v>
      </c>
      <c r="C23" s="3" t="s">
        <v>6</v>
      </c>
      <c r="D23" s="7"/>
      <c r="E23" s="8">
        <f t="shared" ref="E23:K23" si="2">SUM(E13:E22)</f>
        <v>0</v>
      </c>
      <c r="F23" s="8">
        <f t="shared" si="2"/>
        <v>0</v>
      </c>
      <c r="G23" s="8">
        <f t="shared" si="2"/>
        <v>0</v>
      </c>
      <c r="H23" s="8">
        <f t="shared" si="2"/>
        <v>0</v>
      </c>
      <c r="I23" s="8">
        <f t="shared" si="2"/>
        <v>0</v>
      </c>
      <c r="J23" s="8">
        <f t="shared" si="2"/>
        <v>0</v>
      </c>
      <c r="K23" s="8">
        <f t="shared" si="2"/>
        <v>0</v>
      </c>
    </row>
  </sheetData>
  <pageMargins left="0.7" right="0.7" top="0.75" bottom="0.75" header="0.3" footer="0.3"/>
  <pageSetup scale="7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65A2D-9A58-4CBC-BE9A-F0110025E2F9}">
  <dimension ref="A1:S60"/>
  <sheetViews>
    <sheetView zoomScale="85" zoomScaleNormal="85" workbookViewId="0">
      <selection activeCell="D23" sqref="D23"/>
    </sheetView>
  </sheetViews>
  <sheetFormatPr defaultRowHeight="14.5" x14ac:dyDescent="0.35"/>
  <cols>
    <col min="1" max="1" width="18.26953125" bestFit="1" customWidth="1"/>
    <col min="2" max="2" width="21.7265625" bestFit="1" customWidth="1"/>
    <col min="3" max="5" width="26.26953125" customWidth="1"/>
    <col min="6" max="6" width="25.54296875" customWidth="1"/>
  </cols>
  <sheetData>
    <row r="1" spans="1:19" ht="22.5" x14ac:dyDescent="0.45">
      <c r="A1" s="1" t="str">
        <f>'General Info &amp; Instructions'!A1</f>
        <v>Request #2 - Pennsylvania Claims Information</v>
      </c>
    </row>
    <row r="2" spans="1:19" ht="15" thickBot="1" x14ac:dyDescent="0.4">
      <c r="A2" s="2" t="s">
        <v>63</v>
      </c>
      <c r="B2" s="2"/>
      <c r="C2" s="2"/>
      <c r="D2" s="2"/>
      <c r="E2" s="2"/>
      <c r="F2" s="2"/>
      <c r="G2" s="2"/>
      <c r="H2" s="2"/>
      <c r="I2" s="2"/>
      <c r="J2" s="2"/>
      <c r="K2" s="2"/>
      <c r="L2" s="2"/>
      <c r="M2" s="2"/>
      <c r="N2" s="2"/>
      <c r="O2" s="2"/>
      <c r="P2" s="2"/>
      <c r="Q2" s="2"/>
      <c r="R2" s="2"/>
      <c r="S2" s="2"/>
    </row>
    <row r="3" spans="1:19" ht="15.5" x14ac:dyDescent="0.35">
      <c r="A3" s="31"/>
      <c r="B3" s="30"/>
    </row>
    <row r="4" spans="1:19" ht="15.5" x14ac:dyDescent="0.35">
      <c r="A4" s="31"/>
      <c r="B4" s="30" t="s">
        <v>2</v>
      </c>
    </row>
    <row r="5" spans="1:19" x14ac:dyDescent="0.35">
      <c r="A5" s="3" t="s">
        <v>0</v>
      </c>
      <c r="B5" s="5"/>
      <c r="D5" s="48" t="s">
        <v>6</v>
      </c>
      <c r="E5" s="49">
        <f>SUM(E12:E60)</f>
        <v>0</v>
      </c>
    </row>
    <row r="6" spans="1:19" x14ac:dyDescent="0.35">
      <c r="A6" s="3" t="s">
        <v>1</v>
      </c>
      <c r="B6" s="5"/>
      <c r="D6" s="48" t="s">
        <v>48</v>
      </c>
      <c r="E6" s="49">
        <f>SUM('Individual 2019'!H13:I20)</f>
        <v>0</v>
      </c>
    </row>
    <row r="7" spans="1:19" x14ac:dyDescent="0.35">
      <c r="A7" s="3" t="s">
        <v>24</v>
      </c>
      <c r="B7" s="27">
        <v>44227</v>
      </c>
      <c r="D7" s="48" t="s">
        <v>12</v>
      </c>
      <c r="E7" s="50">
        <f>E5-E6</f>
        <v>0</v>
      </c>
    </row>
    <row r="8" spans="1:19" x14ac:dyDescent="0.35">
      <c r="A8" s="3" t="s">
        <v>43</v>
      </c>
      <c r="B8" s="42" t="s">
        <v>64</v>
      </c>
    </row>
    <row r="10" spans="1:19" ht="15.5" x14ac:dyDescent="0.35">
      <c r="A10" s="65" t="s">
        <v>68</v>
      </c>
      <c r="B10" s="65"/>
      <c r="C10" s="65"/>
      <c r="D10" s="65"/>
      <c r="E10" s="65"/>
      <c r="F10" s="65"/>
    </row>
    <row r="11" spans="1:19" ht="32.65" customHeight="1" x14ac:dyDescent="0.35">
      <c r="A11" s="64" t="s">
        <v>42</v>
      </c>
      <c r="B11" s="64"/>
      <c r="C11" s="45" t="s">
        <v>45</v>
      </c>
      <c r="D11" s="45" t="s">
        <v>4</v>
      </c>
      <c r="E11" s="45" t="s">
        <v>46</v>
      </c>
      <c r="F11" s="45" t="s">
        <v>47</v>
      </c>
    </row>
    <row r="12" spans="1:19" x14ac:dyDescent="0.35">
      <c r="A12" s="43">
        <v>0</v>
      </c>
      <c r="B12" s="43">
        <v>30000</v>
      </c>
      <c r="C12" s="46"/>
      <c r="D12" s="46"/>
      <c r="E12" s="47"/>
      <c r="F12" s="43" t="str">
        <f>IF(E12=0,"-",E12/C12)</f>
        <v>-</v>
      </c>
    </row>
    <row r="13" spans="1:19" x14ac:dyDescent="0.35">
      <c r="A13" s="43">
        <f t="shared" ref="A13:A59" si="0">B12</f>
        <v>30000</v>
      </c>
      <c r="B13" s="43">
        <f t="shared" ref="B13:B26" si="1">A13+5000</f>
        <v>35000</v>
      </c>
      <c r="C13" s="46"/>
      <c r="D13" s="46"/>
      <c r="E13" s="47"/>
      <c r="F13" s="43" t="str">
        <f t="shared" ref="F13:F60" si="2">IF(E13=0,"-",E13/C13)</f>
        <v>-</v>
      </c>
    </row>
    <row r="14" spans="1:19" x14ac:dyDescent="0.35">
      <c r="A14" s="43">
        <f t="shared" si="0"/>
        <v>35000</v>
      </c>
      <c r="B14" s="43">
        <f t="shared" si="1"/>
        <v>40000</v>
      </c>
      <c r="C14" s="46"/>
      <c r="D14" s="46"/>
      <c r="E14" s="47"/>
      <c r="F14" s="43" t="str">
        <f t="shared" si="2"/>
        <v>-</v>
      </c>
    </row>
    <row r="15" spans="1:19" x14ac:dyDescent="0.35">
      <c r="A15" s="43">
        <f t="shared" si="0"/>
        <v>40000</v>
      </c>
      <c r="B15" s="43">
        <f t="shared" si="1"/>
        <v>45000</v>
      </c>
      <c r="C15" s="46"/>
      <c r="D15" s="46"/>
      <c r="E15" s="47"/>
      <c r="F15" s="43" t="str">
        <f t="shared" si="2"/>
        <v>-</v>
      </c>
    </row>
    <row r="16" spans="1:19" x14ac:dyDescent="0.35">
      <c r="A16" s="43">
        <f t="shared" si="0"/>
        <v>45000</v>
      </c>
      <c r="B16" s="43">
        <f t="shared" si="1"/>
        <v>50000</v>
      </c>
      <c r="C16" s="46"/>
      <c r="D16" s="46"/>
      <c r="E16" s="47"/>
      <c r="F16" s="43" t="str">
        <f t="shared" si="2"/>
        <v>-</v>
      </c>
    </row>
    <row r="17" spans="1:6" x14ac:dyDescent="0.35">
      <c r="A17" s="43">
        <f t="shared" si="0"/>
        <v>50000</v>
      </c>
      <c r="B17" s="43">
        <f t="shared" si="1"/>
        <v>55000</v>
      </c>
      <c r="C17" s="46"/>
      <c r="D17" s="46"/>
      <c r="E17" s="47"/>
      <c r="F17" s="43" t="str">
        <f t="shared" si="2"/>
        <v>-</v>
      </c>
    </row>
    <row r="18" spans="1:6" x14ac:dyDescent="0.35">
      <c r="A18" s="43">
        <f t="shared" si="0"/>
        <v>55000</v>
      </c>
      <c r="B18" s="43">
        <f t="shared" si="1"/>
        <v>60000</v>
      </c>
      <c r="C18" s="46"/>
      <c r="D18" s="46"/>
      <c r="E18" s="47"/>
      <c r="F18" s="43" t="str">
        <f t="shared" si="2"/>
        <v>-</v>
      </c>
    </row>
    <row r="19" spans="1:6" x14ac:dyDescent="0.35">
      <c r="A19" s="43">
        <f t="shared" si="0"/>
        <v>60000</v>
      </c>
      <c r="B19" s="43">
        <f t="shared" si="1"/>
        <v>65000</v>
      </c>
      <c r="C19" s="46"/>
      <c r="D19" s="46"/>
      <c r="E19" s="47"/>
      <c r="F19" s="43" t="str">
        <f t="shared" si="2"/>
        <v>-</v>
      </c>
    </row>
    <row r="20" spans="1:6" x14ac:dyDescent="0.35">
      <c r="A20" s="43">
        <f t="shared" si="0"/>
        <v>65000</v>
      </c>
      <c r="B20" s="43">
        <f t="shared" si="1"/>
        <v>70000</v>
      </c>
      <c r="C20" s="46"/>
      <c r="D20" s="46"/>
      <c r="E20" s="47"/>
      <c r="F20" s="43" t="str">
        <f t="shared" si="2"/>
        <v>-</v>
      </c>
    </row>
    <row r="21" spans="1:6" x14ac:dyDescent="0.35">
      <c r="A21" s="43">
        <f t="shared" si="0"/>
        <v>70000</v>
      </c>
      <c r="B21" s="43">
        <f t="shared" si="1"/>
        <v>75000</v>
      </c>
      <c r="C21" s="46"/>
      <c r="D21" s="46"/>
      <c r="E21" s="47"/>
      <c r="F21" s="43" t="str">
        <f t="shared" si="2"/>
        <v>-</v>
      </c>
    </row>
    <row r="22" spans="1:6" x14ac:dyDescent="0.35">
      <c r="A22" s="43">
        <f t="shared" si="0"/>
        <v>75000</v>
      </c>
      <c r="B22" s="43">
        <f t="shared" si="1"/>
        <v>80000</v>
      </c>
      <c r="C22" s="46"/>
      <c r="D22" s="46"/>
      <c r="E22" s="47"/>
      <c r="F22" s="43" t="str">
        <f t="shared" si="2"/>
        <v>-</v>
      </c>
    </row>
    <row r="23" spans="1:6" x14ac:dyDescent="0.35">
      <c r="A23" s="43">
        <f t="shared" si="0"/>
        <v>80000</v>
      </c>
      <c r="B23" s="43">
        <f t="shared" si="1"/>
        <v>85000</v>
      </c>
      <c r="C23" s="46"/>
      <c r="D23" s="46"/>
      <c r="E23" s="47"/>
      <c r="F23" s="43" t="str">
        <f t="shared" si="2"/>
        <v>-</v>
      </c>
    </row>
    <row r="24" spans="1:6" x14ac:dyDescent="0.35">
      <c r="A24" s="43">
        <f t="shared" si="0"/>
        <v>85000</v>
      </c>
      <c r="B24" s="43">
        <f t="shared" si="1"/>
        <v>90000</v>
      </c>
      <c r="C24" s="46"/>
      <c r="D24" s="46"/>
      <c r="E24" s="47"/>
      <c r="F24" s="43" t="str">
        <f t="shared" si="2"/>
        <v>-</v>
      </c>
    </row>
    <row r="25" spans="1:6" x14ac:dyDescent="0.35">
      <c r="A25" s="43">
        <f t="shared" si="0"/>
        <v>90000</v>
      </c>
      <c r="B25" s="43">
        <f t="shared" si="1"/>
        <v>95000</v>
      </c>
      <c r="C25" s="46"/>
      <c r="D25" s="46"/>
      <c r="E25" s="47"/>
      <c r="F25" s="43" t="str">
        <f t="shared" si="2"/>
        <v>-</v>
      </c>
    </row>
    <row r="26" spans="1:6" x14ac:dyDescent="0.35">
      <c r="A26" s="43">
        <f t="shared" si="0"/>
        <v>95000</v>
      </c>
      <c r="B26" s="43">
        <f t="shared" si="1"/>
        <v>100000</v>
      </c>
      <c r="C26" s="46"/>
      <c r="D26" s="46"/>
      <c r="E26" s="47"/>
      <c r="F26" s="43" t="str">
        <f t="shared" si="2"/>
        <v>-</v>
      </c>
    </row>
    <row r="27" spans="1:6" x14ac:dyDescent="0.35">
      <c r="A27" s="43">
        <f t="shared" si="0"/>
        <v>100000</v>
      </c>
      <c r="B27" s="43">
        <f t="shared" ref="B27:B46" si="3">A27+10000</f>
        <v>110000</v>
      </c>
      <c r="C27" s="46"/>
      <c r="D27" s="46"/>
      <c r="E27" s="47"/>
      <c r="F27" s="43" t="str">
        <f t="shared" si="2"/>
        <v>-</v>
      </c>
    </row>
    <row r="28" spans="1:6" x14ac:dyDescent="0.35">
      <c r="A28" s="43">
        <f t="shared" si="0"/>
        <v>110000</v>
      </c>
      <c r="B28" s="43">
        <f t="shared" si="3"/>
        <v>120000</v>
      </c>
      <c r="C28" s="46"/>
      <c r="D28" s="46"/>
      <c r="E28" s="47"/>
      <c r="F28" s="43" t="str">
        <f t="shared" si="2"/>
        <v>-</v>
      </c>
    </row>
    <row r="29" spans="1:6" x14ac:dyDescent="0.35">
      <c r="A29" s="43">
        <f t="shared" si="0"/>
        <v>120000</v>
      </c>
      <c r="B29" s="43">
        <f t="shared" si="3"/>
        <v>130000</v>
      </c>
      <c r="C29" s="46"/>
      <c r="D29" s="46"/>
      <c r="E29" s="47"/>
      <c r="F29" s="43" t="str">
        <f t="shared" si="2"/>
        <v>-</v>
      </c>
    </row>
    <row r="30" spans="1:6" x14ac:dyDescent="0.35">
      <c r="A30" s="43">
        <f t="shared" si="0"/>
        <v>130000</v>
      </c>
      <c r="B30" s="43">
        <f t="shared" si="3"/>
        <v>140000</v>
      </c>
      <c r="C30" s="46"/>
      <c r="D30" s="46"/>
      <c r="E30" s="47"/>
      <c r="F30" s="43" t="str">
        <f t="shared" si="2"/>
        <v>-</v>
      </c>
    </row>
    <row r="31" spans="1:6" x14ac:dyDescent="0.35">
      <c r="A31" s="43">
        <f t="shared" si="0"/>
        <v>140000</v>
      </c>
      <c r="B31" s="43">
        <f t="shared" si="3"/>
        <v>150000</v>
      </c>
      <c r="C31" s="46"/>
      <c r="D31" s="46"/>
      <c r="E31" s="47"/>
      <c r="F31" s="43" t="str">
        <f t="shared" si="2"/>
        <v>-</v>
      </c>
    </row>
    <row r="32" spans="1:6" x14ac:dyDescent="0.35">
      <c r="A32" s="43">
        <f t="shared" si="0"/>
        <v>150000</v>
      </c>
      <c r="B32" s="43">
        <f t="shared" si="3"/>
        <v>160000</v>
      </c>
      <c r="C32" s="46"/>
      <c r="D32" s="46"/>
      <c r="E32" s="47"/>
      <c r="F32" s="43" t="str">
        <f t="shared" si="2"/>
        <v>-</v>
      </c>
    </row>
    <row r="33" spans="1:6" x14ac:dyDescent="0.35">
      <c r="A33" s="43">
        <f t="shared" si="0"/>
        <v>160000</v>
      </c>
      <c r="B33" s="43">
        <f t="shared" si="3"/>
        <v>170000</v>
      </c>
      <c r="C33" s="46"/>
      <c r="D33" s="46"/>
      <c r="E33" s="47"/>
      <c r="F33" s="43" t="str">
        <f t="shared" si="2"/>
        <v>-</v>
      </c>
    </row>
    <row r="34" spans="1:6" x14ac:dyDescent="0.35">
      <c r="A34" s="43">
        <f t="shared" si="0"/>
        <v>170000</v>
      </c>
      <c r="B34" s="43">
        <f t="shared" si="3"/>
        <v>180000</v>
      </c>
      <c r="C34" s="46"/>
      <c r="D34" s="46"/>
      <c r="E34" s="47"/>
      <c r="F34" s="43" t="str">
        <f t="shared" si="2"/>
        <v>-</v>
      </c>
    </row>
    <row r="35" spans="1:6" x14ac:dyDescent="0.35">
      <c r="A35" s="43">
        <f t="shared" si="0"/>
        <v>180000</v>
      </c>
      <c r="B35" s="43">
        <f t="shared" si="3"/>
        <v>190000</v>
      </c>
      <c r="C35" s="46"/>
      <c r="D35" s="46"/>
      <c r="E35" s="47"/>
      <c r="F35" s="43" t="str">
        <f t="shared" si="2"/>
        <v>-</v>
      </c>
    </row>
    <row r="36" spans="1:6" x14ac:dyDescent="0.35">
      <c r="A36" s="43">
        <f t="shared" si="0"/>
        <v>190000</v>
      </c>
      <c r="B36" s="43">
        <f t="shared" si="3"/>
        <v>200000</v>
      </c>
      <c r="C36" s="46"/>
      <c r="D36" s="46"/>
      <c r="E36" s="47"/>
      <c r="F36" s="43" t="str">
        <f t="shared" si="2"/>
        <v>-</v>
      </c>
    </row>
    <row r="37" spans="1:6" x14ac:dyDescent="0.35">
      <c r="A37" s="43">
        <f t="shared" si="0"/>
        <v>200000</v>
      </c>
      <c r="B37" s="43">
        <f t="shared" si="3"/>
        <v>210000</v>
      </c>
      <c r="C37" s="46"/>
      <c r="D37" s="46"/>
      <c r="E37" s="47"/>
      <c r="F37" s="43" t="str">
        <f t="shared" si="2"/>
        <v>-</v>
      </c>
    </row>
    <row r="38" spans="1:6" x14ac:dyDescent="0.35">
      <c r="A38" s="43">
        <f t="shared" si="0"/>
        <v>210000</v>
      </c>
      <c r="B38" s="43">
        <f t="shared" si="3"/>
        <v>220000</v>
      </c>
      <c r="C38" s="46"/>
      <c r="D38" s="46"/>
      <c r="E38" s="47"/>
      <c r="F38" s="43" t="str">
        <f t="shared" si="2"/>
        <v>-</v>
      </c>
    </row>
    <row r="39" spans="1:6" x14ac:dyDescent="0.35">
      <c r="A39" s="43">
        <f t="shared" si="0"/>
        <v>220000</v>
      </c>
      <c r="B39" s="43">
        <f t="shared" si="3"/>
        <v>230000</v>
      </c>
      <c r="C39" s="46"/>
      <c r="D39" s="46"/>
      <c r="E39" s="47"/>
      <c r="F39" s="43" t="str">
        <f t="shared" si="2"/>
        <v>-</v>
      </c>
    </row>
    <row r="40" spans="1:6" x14ac:dyDescent="0.35">
      <c r="A40" s="43">
        <f t="shared" si="0"/>
        <v>230000</v>
      </c>
      <c r="B40" s="43">
        <f t="shared" si="3"/>
        <v>240000</v>
      </c>
      <c r="C40" s="46"/>
      <c r="D40" s="46"/>
      <c r="E40" s="47"/>
      <c r="F40" s="43" t="str">
        <f t="shared" si="2"/>
        <v>-</v>
      </c>
    </row>
    <row r="41" spans="1:6" x14ac:dyDescent="0.35">
      <c r="A41" s="43">
        <f t="shared" si="0"/>
        <v>240000</v>
      </c>
      <c r="B41" s="43">
        <f t="shared" si="3"/>
        <v>250000</v>
      </c>
      <c r="C41" s="46"/>
      <c r="D41" s="46"/>
      <c r="E41" s="47"/>
      <c r="F41" s="43" t="str">
        <f t="shared" si="2"/>
        <v>-</v>
      </c>
    </row>
    <row r="42" spans="1:6" x14ac:dyDescent="0.35">
      <c r="A42" s="43">
        <f t="shared" si="0"/>
        <v>250000</v>
      </c>
      <c r="B42" s="43">
        <f t="shared" si="3"/>
        <v>260000</v>
      </c>
      <c r="C42" s="46"/>
      <c r="D42" s="46"/>
      <c r="E42" s="47"/>
      <c r="F42" s="43" t="str">
        <f t="shared" si="2"/>
        <v>-</v>
      </c>
    </row>
    <row r="43" spans="1:6" x14ac:dyDescent="0.35">
      <c r="A43" s="43">
        <f t="shared" si="0"/>
        <v>260000</v>
      </c>
      <c r="B43" s="43">
        <f t="shared" si="3"/>
        <v>270000</v>
      </c>
      <c r="C43" s="46"/>
      <c r="D43" s="46"/>
      <c r="E43" s="47"/>
      <c r="F43" s="43" t="str">
        <f t="shared" si="2"/>
        <v>-</v>
      </c>
    </row>
    <row r="44" spans="1:6" x14ac:dyDescent="0.35">
      <c r="A44" s="43">
        <f t="shared" si="0"/>
        <v>270000</v>
      </c>
      <c r="B44" s="43">
        <f t="shared" si="3"/>
        <v>280000</v>
      </c>
      <c r="C44" s="46"/>
      <c r="D44" s="46"/>
      <c r="E44" s="47"/>
      <c r="F44" s="43" t="str">
        <f t="shared" si="2"/>
        <v>-</v>
      </c>
    </row>
    <row r="45" spans="1:6" x14ac:dyDescent="0.35">
      <c r="A45" s="43">
        <f t="shared" si="0"/>
        <v>280000</v>
      </c>
      <c r="B45" s="43">
        <f t="shared" si="3"/>
        <v>290000</v>
      </c>
      <c r="C45" s="46"/>
      <c r="D45" s="46"/>
      <c r="E45" s="47"/>
      <c r="F45" s="43" t="str">
        <f t="shared" si="2"/>
        <v>-</v>
      </c>
    </row>
    <row r="46" spans="1:6" x14ac:dyDescent="0.35">
      <c r="A46" s="43">
        <f t="shared" si="0"/>
        <v>290000</v>
      </c>
      <c r="B46" s="43">
        <f t="shared" si="3"/>
        <v>300000</v>
      </c>
      <c r="C46" s="46"/>
      <c r="D46" s="46"/>
      <c r="E46" s="47"/>
      <c r="F46" s="43" t="str">
        <f t="shared" si="2"/>
        <v>-</v>
      </c>
    </row>
    <row r="47" spans="1:6" x14ac:dyDescent="0.35">
      <c r="A47" s="43">
        <f t="shared" si="0"/>
        <v>300000</v>
      </c>
      <c r="B47" s="43">
        <f t="shared" ref="B47:B54" si="4">A47+25000</f>
        <v>325000</v>
      </c>
      <c r="C47" s="46"/>
      <c r="D47" s="46"/>
      <c r="E47" s="47"/>
      <c r="F47" s="43" t="str">
        <f t="shared" si="2"/>
        <v>-</v>
      </c>
    </row>
    <row r="48" spans="1:6" x14ac:dyDescent="0.35">
      <c r="A48" s="43">
        <f t="shared" si="0"/>
        <v>325000</v>
      </c>
      <c r="B48" s="43">
        <f t="shared" si="4"/>
        <v>350000</v>
      </c>
      <c r="C48" s="46"/>
      <c r="D48" s="46"/>
      <c r="E48" s="47"/>
      <c r="F48" s="43" t="str">
        <f t="shared" si="2"/>
        <v>-</v>
      </c>
    </row>
    <row r="49" spans="1:6" x14ac:dyDescent="0.35">
      <c r="A49" s="43">
        <f t="shared" si="0"/>
        <v>350000</v>
      </c>
      <c r="B49" s="43">
        <f t="shared" si="4"/>
        <v>375000</v>
      </c>
      <c r="C49" s="46"/>
      <c r="D49" s="46"/>
      <c r="E49" s="47"/>
      <c r="F49" s="43" t="str">
        <f t="shared" si="2"/>
        <v>-</v>
      </c>
    </row>
    <row r="50" spans="1:6" x14ac:dyDescent="0.35">
      <c r="A50" s="43">
        <f t="shared" si="0"/>
        <v>375000</v>
      </c>
      <c r="B50" s="43">
        <f t="shared" si="4"/>
        <v>400000</v>
      </c>
      <c r="C50" s="46"/>
      <c r="D50" s="46"/>
      <c r="E50" s="47"/>
      <c r="F50" s="43" t="str">
        <f t="shared" si="2"/>
        <v>-</v>
      </c>
    </row>
    <row r="51" spans="1:6" x14ac:dyDescent="0.35">
      <c r="A51" s="43">
        <f t="shared" si="0"/>
        <v>400000</v>
      </c>
      <c r="B51" s="43">
        <f t="shared" si="4"/>
        <v>425000</v>
      </c>
      <c r="C51" s="46"/>
      <c r="D51" s="46"/>
      <c r="E51" s="47"/>
      <c r="F51" s="43" t="str">
        <f t="shared" si="2"/>
        <v>-</v>
      </c>
    </row>
    <row r="52" spans="1:6" x14ac:dyDescent="0.35">
      <c r="A52" s="43">
        <f t="shared" si="0"/>
        <v>425000</v>
      </c>
      <c r="B52" s="43">
        <f t="shared" si="4"/>
        <v>450000</v>
      </c>
      <c r="C52" s="46"/>
      <c r="D52" s="46"/>
      <c r="E52" s="47"/>
      <c r="F52" s="43" t="str">
        <f t="shared" si="2"/>
        <v>-</v>
      </c>
    </row>
    <row r="53" spans="1:6" x14ac:dyDescent="0.35">
      <c r="A53" s="43">
        <f t="shared" si="0"/>
        <v>450000</v>
      </c>
      <c r="B53" s="43">
        <f t="shared" si="4"/>
        <v>475000</v>
      </c>
      <c r="C53" s="46"/>
      <c r="D53" s="46"/>
      <c r="E53" s="47"/>
      <c r="F53" s="43" t="str">
        <f t="shared" si="2"/>
        <v>-</v>
      </c>
    </row>
    <row r="54" spans="1:6" x14ac:dyDescent="0.35">
      <c r="A54" s="43">
        <f t="shared" si="0"/>
        <v>475000</v>
      </c>
      <c r="B54" s="43">
        <f t="shared" si="4"/>
        <v>500000</v>
      </c>
      <c r="C54" s="46"/>
      <c r="D54" s="46"/>
      <c r="E54" s="47"/>
      <c r="F54" s="43" t="str">
        <f t="shared" si="2"/>
        <v>-</v>
      </c>
    </row>
    <row r="55" spans="1:6" x14ac:dyDescent="0.35">
      <c r="A55" s="43">
        <f t="shared" si="0"/>
        <v>500000</v>
      </c>
      <c r="B55" s="43">
        <f>A55+100000</f>
        <v>600000</v>
      </c>
      <c r="C55" s="46"/>
      <c r="D55" s="46"/>
      <c r="E55" s="47"/>
      <c r="F55" s="43" t="str">
        <f t="shared" si="2"/>
        <v>-</v>
      </c>
    </row>
    <row r="56" spans="1:6" x14ac:dyDescent="0.35">
      <c r="A56" s="43">
        <f t="shared" si="0"/>
        <v>600000</v>
      </c>
      <c r="B56" s="43">
        <f>A56+100000</f>
        <v>700000</v>
      </c>
      <c r="C56" s="46"/>
      <c r="D56" s="46"/>
      <c r="E56" s="47"/>
      <c r="F56" s="43" t="str">
        <f t="shared" si="2"/>
        <v>-</v>
      </c>
    </row>
    <row r="57" spans="1:6" x14ac:dyDescent="0.35">
      <c r="A57" s="43">
        <f t="shared" si="0"/>
        <v>700000</v>
      </c>
      <c r="B57" s="43">
        <f>A57+100000</f>
        <v>800000</v>
      </c>
      <c r="C57" s="46"/>
      <c r="D57" s="46"/>
      <c r="E57" s="47"/>
      <c r="F57" s="43" t="str">
        <f t="shared" si="2"/>
        <v>-</v>
      </c>
    </row>
    <row r="58" spans="1:6" x14ac:dyDescent="0.35">
      <c r="A58" s="43">
        <f t="shared" si="0"/>
        <v>800000</v>
      </c>
      <c r="B58" s="43">
        <f>A58+100000</f>
        <v>900000</v>
      </c>
      <c r="C58" s="46"/>
      <c r="D58" s="46"/>
      <c r="E58" s="47"/>
      <c r="F58" s="43" t="str">
        <f t="shared" si="2"/>
        <v>-</v>
      </c>
    </row>
    <row r="59" spans="1:6" x14ac:dyDescent="0.35">
      <c r="A59" s="43">
        <f t="shared" si="0"/>
        <v>900000</v>
      </c>
      <c r="B59" s="43">
        <f>A59+100000</f>
        <v>1000000</v>
      </c>
      <c r="C59" s="46"/>
      <c r="D59" s="46"/>
      <c r="E59" s="47"/>
      <c r="F59" s="43" t="str">
        <f t="shared" si="2"/>
        <v>-</v>
      </c>
    </row>
    <row r="60" spans="1:6" x14ac:dyDescent="0.35">
      <c r="A60" s="44" t="s">
        <v>44</v>
      </c>
      <c r="B60" s="44"/>
      <c r="C60" s="46"/>
      <c r="D60" s="46"/>
      <c r="E60" s="47"/>
      <c r="F60" s="43" t="str">
        <f t="shared" si="2"/>
        <v>-</v>
      </c>
    </row>
  </sheetData>
  <mergeCells count="2">
    <mergeCell ref="A11:B11"/>
    <mergeCell ref="A10:F10"/>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20A94-A8F0-4C14-8035-3EB45012CC31}">
  <dimension ref="A1:S60"/>
  <sheetViews>
    <sheetView zoomScale="85" zoomScaleNormal="85" workbookViewId="0">
      <selection activeCell="G40" sqref="G40"/>
    </sheetView>
  </sheetViews>
  <sheetFormatPr defaultRowHeight="14.5" x14ac:dyDescent="0.35"/>
  <cols>
    <col min="1" max="1" width="18.26953125" bestFit="1" customWidth="1"/>
    <col min="2" max="2" width="21.7265625" bestFit="1" customWidth="1"/>
    <col min="3" max="5" width="26.26953125" customWidth="1"/>
    <col min="6" max="6" width="25.54296875" customWidth="1"/>
  </cols>
  <sheetData>
    <row r="1" spans="1:19" ht="22.5" x14ac:dyDescent="0.45">
      <c r="A1" s="1" t="str">
        <f>'General Info &amp; Instructions'!A1</f>
        <v>Request #2 - Pennsylvania Claims Information</v>
      </c>
    </row>
    <row r="2" spans="1:19" ht="15" thickBot="1" x14ac:dyDescent="0.4">
      <c r="A2" s="2" t="s">
        <v>53</v>
      </c>
      <c r="B2" s="2"/>
      <c r="C2" s="2"/>
      <c r="D2" s="2"/>
      <c r="E2" s="2"/>
      <c r="F2" s="2"/>
      <c r="G2" s="2"/>
      <c r="H2" s="2"/>
      <c r="I2" s="2"/>
      <c r="J2" s="2"/>
      <c r="K2" s="2"/>
      <c r="L2" s="2"/>
      <c r="M2" s="2"/>
      <c r="N2" s="2"/>
      <c r="O2" s="2"/>
      <c r="P2" s="2"/>
      <c r="Q2" s="2"/>
      <c r="R2" s="2"/>
      <c r="S2" s="2"/>
    </row>
    <row r="3" spans="1:19" ht="15.5" x14ac:dyDescent="0.35">
      <c r="A3" s="31"/>
      <c r="B3" s="30"/>
    </row>
    <row r="4" spans="1:19" ht="15.5" x14ac:dyDescent="0.35">
      <c r="A4" s="31"/>
      <c r="B4" s="30" t="s">
        <v>2</v>
      </c>
    </row>
    <row r="5" spans="1:19" x14ac:dyDescent="0.35">
      <c r="A5" s="3" t="s">
        <v>0</v>
      </c>
      <c r="B5" s="5"/>
      <c r="D5" s="38"/>
      <c r="E5" s="51"/>
    </row>
    <row r="6" spans="1:19" x14ac:dyDescent="0.35">
      <c r="A6" s="3" t="s">
        <v>1</v>
      </c>
      <c r="B6" s="5"/>
      <c r="D6" s="38"/>
      <c r="E6" s="51"/>
    </row>
    <row r="7" spans="1:19" x14ac:dyDescent="0.35">
      <c r="A7" s="3" t="s">
        <v>24</v>
      </c>
      <c r="B7" s="52">
        <v>43861</v>
      </c>
      <c r="C7" t="s">
        <v>71</v>
      </c>
      <c r="D7" s="38"/>
      <c r="E7" s="51"/>
    </row>
    <row r="8" spans="1:19" x14ac:dyDescent="0.35">
      <c r="A8" s="3" t="s">
        <v>43</v>
      </c>
      <c r="B8" s="67" t="s">
        <v>70</v>
      </c>
      <c r="C8" t="s">
        <v>71</v>
      </c>
    </row>
    <row r="10" spans="1:19" ht="15.5" x14ac:dyDescent="0.35">
      <c r="A10" s="65" t="s">
        <v>54</v>
      </c>
      <c r="B10" s="65"/>
      <c r="C10" s="65"/>
      <c r="D10" s="65"/>
      <c r="E10" s="65"/>
      <c r="F10" s="65"/>
    </row>
    <row r="11" spans="1:19" ht="32.65" customHeight="1" x14ac:dyDescent="0.35">
      <c r="A11" s="64" t="s">
        <v>42</v>
      </c>
      <c r="B11" s="64"/>
      <c r="C11" s="45" t="s">
        <v>45</v>
      </c>
      <c r="D11" s="45" t="s">
        <v>4</v>
      </c>
      <c r="E11" s="45" t="s">
        <v>46</v>
      </c>
      <c r="F11" s="45" t="s">
        <v>47</v>
      </c>
    </row>
    <row r="12" spans="1:19" x14ac:dyDescent="0.35">
      <c r="A12" s="43">
        <v>0</v>
      </c>
      <c r="B12" s="43">
        <v>30000</v>
      </c>
      <c r="C12" s="46"/>
      <c r="D12" s="46"/>
      <c r="E12" s="47"/>
      <c r="F12" s="43" t="str">
        <f>IF(E12=0,"-",E12/C12)</f>
        <v>-</v>
      </c>
    </row>
    <row r="13" spans="1:19" x14ac:dyDescent="0.35">
      <c r="A13" s="43">
        <f t="shared" ref="A13:A59" si="0">B12</f>
        <v>30000</v>
      </c>
      <c r="B13" s="43">
        <f t="shared" ref="B13:B26" si="1">A13+5000</f>
        <v>35000</v>
      </c>
      <c r="C13" s="46"/>
      <c r="D13" s="46"/>
      <c r="E13" s="47"/>
      <c r="F13" s="43" t="str">
        <f t="shared" ref="F13:F60" si="2">IF(E13=0,"-",E13/C13)</f>
        <v>-</v>
      </c>
    </row>
    <row r="14" spans="1:19" x14ac:dyDescent="0.35">
      <c r="A14" s="43">
        <f t="shared" si="0"/>
        <v>35000</v>
      </c>
      <c r="B14" s="43">
        <f t="shared" si="1"/>
        <v>40000</v>
      </c>
      <c r="C14" s="46"/>
      <c r="D14" s="46"/>
      <c r="E14" s="47"/>
      <c r="F14" s="43" t="str">
        <f t="shared" si="2"/>
        <v>-</v>
      </c>
    </row>
    <row r="15" spans="1:19" x14ac:dyDescent="0.35">
      <c r="A15" s="43">
        <f t="shared" si="0"/>
        <v>40000</v>
      </c>
      <c r="B15" s="43">
        <f t="shared" si="1"/>
        <v>45000</v>
      </c>
      <c r="C15" s="46"/>
      <c r="D15" s="46"/>
      <c r="E15" s="47"/>
      <c r="F15" s="43" t="str">
        <f t="shared" si="2"/>
        <v>-</v>
      </c>
    </row>
    <row r="16" spans="1:19" x14ac:dyDescent="0.35">
      <c r="A16" s="43">
        <f t="shared" si="0"/>
        <v>45000</v>
      </c>
      <c r="B16" s="43">
        <f t="shared" si="1"/>
        <v>50000</v>
      </c>
      <c r="C16" s="46"/>
      <c r="D16" s="46"/>
      <c r="E16" s="47"/>
      <c r="F16" s="43" t="str">
        <f t="shared" si="2"/>
        <v>-</v>
      </c>
    </row>
    <row r="17" spans="1:6" x14ac:dyDescent="0.35">
      <c r="A17" s="43">
        <f t="shared" si="0"/>
        <v>50000</v>
      </c>
      <c r="B17" s="43">
        <f t="shared" si="1"/>
        <v>55000</v>
      </c>
      <c r="C17" s="46"/>
      <c r="D17" s="46"/>
      <c r="E17" s="47"/>
      <c r="F17" s="43" t="str">
        <f t="shared" si="2"/>
        <v>-</v>
      </c>
    </row>
    <row r="18" spans="1:6" x14ac:dyDescent="0.35">
      <c r="A18" s="43">
        <f t="shared" si="0"/>
        <v>55000</v>
      </c>
      <c r="B18" s="43">
        <f t="shared" si="1"/>
        <v>60000</v>
      </c>
      <c r="C18" s="46"/>
      <c r="D18" s="46"/>
      <c r="E18" s="47"/>
      <c r="F18" s="43" t="str">
        <f t="shared" si="2"/>
        <v>-</v>
      </c>
    </row>
    <row r="19" spans="1:6" x14ac:dyDescent="0.35">
      <c r="A19" s="43">
        <f t="shared" si="0"/>
        <v>60000</v>
      </c>
      <c r="B19" s="43">
        <f t="shared" si="1"/>
        <v>65000</v>
      </c>
      <c r="C19" s="46"/>
      <c r="D19" s="46"/>
      <c r="E19" s="47"/>
      <c r="F19" s="43" t="str">
        <f t="shared" si="2"/>
        <v>-</v>
      </c>
    </row>
    <row r="20" spans="1:6" x14ac:dyDescent="0.35">
      <c r="A20" s="43">
        <f t="shared" si="0"/>
        <v>65000</v>
      </c>
      <c r="B20" s="43">
        <f t="shared" si="1"/>
        <v>70000</v>
      </c>
      <c r="C20" s="46"/>
      <c r="D20" s="46"/>
      <c r="E20" s="47"/>
      <c r="F20" s="43" t="str">
        <f t="shared" si="2"/>
        <v>-</v>
      </c>
    </row>
    <row r="21" spans="1:6" x14ac:dyDescent="0.35">
      <c r="A21" s="43">
        <f t="shared" si="0"/>
        <v>70000</v>
      </c>
      <c r="B21" s="43">
        <f t="shared" si="1"/>
        <v>75000</v>
      </c>
      <c r="C21" s="46"/>
      <c r="D21" s="46"/>
      <c r="E21" s="47"/>
      <c r="F21" s="43" t="str">
        <f t="shared" si="2"/>
        <v>-</v>
      </c>
    </row>
    <row r="22" spans="1:6" x14ac:dyDescent="0.35">
      <c r="A22" s="43">
        <f t="shared" si="0"/>
        <v>75000</v>
      </c>
      <c r="B22" s="43">
        <f t="shared" si="1"/>
        <v>80000</v>
      </c>
      <c r="C22" s="46"/>
      <c r="D22" s="46"/>
      <c r="E22" s="47"/>
      <c r="F22" s="43" t="str">
        <f t="shared" si="2"/>
        <v>-</v>
      </c>
    </row>
    <row r="23" spans="1:6" x14ac:dyDescent="0.35">
      <c r="A23" s="43">
        <f t="shared" si="0"/>
        <v>80000</v>
      </c>
      <c r="B23" s="43">
        <f t="shared" si="1"/>
        <v>85000</v>
      </c>
      <c r="C23" s="46"/>
      <c r="D23" s="46"/>
      <c r="E23" s="47"/>
      <c r="F23" s="43" t="str">
        <f t="shared" si="2"/>
        <v>-</v>
      </c>
    </row>
    <row r="24" spans="1:6" x14ac:dyDescent="0.35">
      <c r="A24" s="43">
        <f t="shared" si="0"/>
        <v>85000</v>
      </c>
      <c r="B24" s="43">
        <f t="shared" si="1"/>
        <v>90000</v>
      </c>
      <c r="C24" s="46"/>
      <c r="D24" s="46"/>
      <c r="E24" s="47"/>
      <c r="F24" s="43" t="str">
        <f t="shared" si="2"/>
        <v>-</v>
      </c>
    </row>
    <row r="25" spans="1:6" x14ac:dyDescent="0.35">
      <c r="A25" s="43">
        <f t="shared" si="0"/>
        <v>90000</v>
      </c>
      <c r="B25" s="43">
        <f t="shared" si="1"/>
        <v>95000</v>
      </c>
      <c r="C25" s="46"/>
      <c r="D25" s="46"/>
      <c r="E25" s="47"/>
      <c r="F25" s="43" t="str">
        <f t="shared" si="2"/>
        <v>-</v>
      </c>
    </row>
    <row r="26" spans="1:6" x14ac:dyDescent="0.35">
      <c r="A26" s="43">
        <f t="shared" si="0"/>
        <v>95000</v>
      </c>
      <c r="B26" s="43">
        <f t="shared" si="1"/>
        <v>100000</v>
      </c>
      <c r="C26" s="46"/>
      <c r="D26" s="46"/>
      <c r="E26" s="47"/>
      <c r="F26" s="43" t="str">
        <f t="shared" si="2"/>
        <v>-</v>
      </c>
    </row>
    <row r="27" spans="1:6" x14ac:dyDescent="0.35">
      <c r="A27" s="43">
        <f t="shared" si="0"/>
        <v>100000</v>
      </c>
      <c r="B27" s="43">
        <f t="shared" ref="B27:B46" si="3">A27+10000</f>
        <v>110000</v>
      </c>
      <c r="C27" s="46"/>
      <c r="D27" s="46"/>
      <c r="E27" s="47"/>
      <c r="F27" s="43" t="str">
        <f t="shared" si="2"/>
        <v>-</v>
      </c>
    </row>
    <row r="28" spans="1:6" x14ac:dyDescent="0.35">
      <c r="A28" s="43">
        <f t="shared" si="0"/>
        <v>110000</v>
      </c>
      <c r="B28" s="43">
        <f t="shared" si="3"/>
        <v>120000</v>
      </c>
      <c r="C28" s="46"/>
      <c r="D28" s="46"/>
      <c r="E28" s="47"/>
      <c r="F28" s="43" t="str">
        <f t="shared" si="2"/>
        <v>-</v>
      </c>
    </row>
    <row r="29" spans="1:6" x14ac:dyDescent="0.35">
      <c r="A29" s="43">
        <f t="shared" si="0"/>
        <v>120000</v>
      </c>
      <c r="B29" s="43">
        <f t="shared" si="3"/>
        <v>130000</v>
      </c>
      <c r="C29" s="46"/>
      <c r="D29" s="46"/>
      <c r="E29" s="47"/>
      <c r="F29" s="43" t="str">
        <f t="shared" si="2"/>
        <v>-</v>
      </c>
    </row>
    <row r="30" spans="1:6" x14ac:dyDescent="0.35">
      <c r="A30" s="43">
        <f t="shared" si="0"/>
        <v>130000</v>
      </c>
      <c r="B30" s="43">
        <f t="shared" si="3"/>
        <v>140000</v>
      </c>
      <c r="C30" s="46"/>
      <c r="D30" s="46"/>
      <c r="E30" s="47"/>
      <c r="F30" s="43" t="str">
        <f t="shared" si="2"/>
        <v>-</v>
      </c>
    </row>
    <row r="31" spans="1:6" x14ac:dyDescent="0.35">
      <c r="A31" s="43">
        <f t="shared" si="0"/>
        <v>140000</v>
      </c>
      <c r="B31" s="43">
        <f t="shared" si="3"/>
        <v>150000</v>
      </c>
      <c r="C31" s="46"/>
      <c r="D31" s="46"/>
      <c r="E31" s="47"/>
      <c r="F31" s="43" t="str">
        <f t="shared" si="2"/>
        <v>-</v>
      </c>
    </row>
    <row r="32" spans="1:6" x14ac:dyDescent="0.35">
      <c r="A32" s="43">
        <f t="shared" si="0"/>
        <v>150000</v>
      </c>
      <c r="B32" s="43">
        <f t="shared" si="3"/>
        <v>160000</v>
      </c>
      <c r="C32" s="46"/>
      <c r="D32" s="46"/>
      <c r="E32" s="47"/>
      <c r="F32" s="43" t="str">
        <f t="shared" si="2"/>
        <v>-</v>
      </c>
    </row>
    <row r="33" spans="1:6" x14ac:dyDescent="0.35">
      <c r="A33" s="43">
        <f t="shared" si="0"/>
        <v>160000</v>
      </c>
      <c r="B33" s="43">
        <f t="shared" si="3"/>
        <v>170000</v>
      </c>
      <c r="C33" s="46"/>
      <c r="D33" s="46"/>
      <c r="E33" s="47"/>
      <c r="F33" s="43" t="str">
        <f t="shared" si="2"/>
        <v>-</v>
      </c>
    </row>
    <row r="34" spans="1:6" x14ac:dyDescent="0.35">
      <c r="A34" s="43">
        <f t="shared" si="0"/>
        <v>170000</v>
      </c>
      <c r="B34" s="43">
        <f t="shared" si="3"/>
        <v>180000</v>
      </c>
      <c r="C34" s="46"/>
      <c r="D34" s="46"/>
      <c r="E34" s="47"/>
      <c r="F34" s="43" t="str">
        <f t="shared" si="2"/>
        <v>-</v>
      </c>
    </row>
    <row r="35" spans="1:6" x14ac:dyDescent="0.35">
      <c r="A35" s="43">
        <f t="shared" si="0"/>
        <v>180000</v>
      </c>
      <c r="B35" s="43">
        <f t="shared" si="3"/>
        <v>190000</v>
      </c>
      <c r="C35" s="46"/>
      <c r="D35" s="46"/>
      <c r="E35" s="47"/>
      <c r="F35" s="43" t="str">
        <f t="shared" si="2"/>
        <v>-</v>
      </c>
    </row>
    <row r="36" spans="1:6" x14ac:dyDescent="0.35">
      <c r="A36" s="43">
        <f t="shared" si="0"/>
        <v>190000</v>
      </c>
      <c r="B36" s="43">
        <f t="shared" si="3"/>
        <v>200000</v>
      </c>
      <c r="C36" s="46"/>
      <c r="D36" s="46"/>
      <c r="E36" s="47"/>
      <c r="F36" s="43" t="str">
        <f t="shared" si="2"/>
        <v>-</v>
      </c>
    </row>
    <row r="37" spans="1:6" x14ac:dyDescent="0.35">
      <c r="A37" s="43">
        <f t="shared" si="0"/>
        <v>200000</v>
      </c>
      <c r="B37" s="43">
        <f t="shared" si="3"/>
        <v>210000</v>
      </c>
      <c r="C37" s="46"/>
      <c r="D37" s="46"/>
      <c r="E37" s="47"/>
      <c r="F37" s="43" t="str">
        <f t="shared" si="2"/>
        <v>-</v>
      </c>
    </row>
    <row r="38" spans="1:6" x14ac:dyDescent="0.35">
      <c r="A38" s="43">
        <f t="shared" si="0"/>
        <v>210000</v>
      </c>
      <c r="B38" s="43">
        <f t="shared" si="3"/>
        <v>220000</v>
      </c>
      <c r="C38" s="46"/>
      <c r="D38" s="46"/>
      <c r="E38" s="47"/>
      <c r="F38" s="43" t="str">
        <f t="shared" si="2"/>
        <v>-</v>
      </c>
    </row>
    <row r="39" spans="1:6" x14ac:dyDescent="0.35">
      <c r="A39" s="43">
        <f t="shared" si="0"/>
        <v>220000</v>
      </c>
      <c r="B39" s="43">
        <f t="shared" si="3"/>
        <v>230000</v>
      </c>
      <c r="C39" s="46"/>
      <c r="D39" s="46"/>
      <c r="E39" s="47"/>
      <c r="F39" s="43" t="str">
        <f t="shared" si="2"/>
        <v>-</v>
      </c>
    </row>
    <row r="40" spans="1:6" x14ac:dyDescent="0.35">
      <c r="A40" s="43">
        <f t="shared" si="0"/>
        <v>230000</v>
      </c>
      <c r="B40" s="43">
        <f t="shared" si="3"/>
        <v>240000</v>
      </c>
      <c r="C40" s="46"/>
      <c r="D40" s="46"/>
      <c r="E40" s="47"/>
      <c r="F40" s="43" t="str">
        <f t="shared" si="2"/>
        <v>-</v>
      </c>
    </row>
    <row r="41" spans="1:6" x14ac:dyDescent="0.35">
      <c r="A41" s="43">
        <f t="shared" si="0"/>
        <v>240000</v>
      </c>
      <c r="B41" s="43">
        <f t="shared" si="3"/>
        <v>250000</v>
      </c>
      <c r="C41" s="46"/>
      <c r="D41" s="46"/>
      <c r="E41" s="47"/>
      <c r="F41" s="43" t="str">
        <f t="shared" si="2"/>
        <v>-</v>
      </c>
    </row>
    <row r="42" spans="1:6" x14ac:dyDescent="0.35">
      <c r="A42" s="43">
        <f t="shared" si="0"/>
        <v>250000</v>
      </c>
      <c r="B42" s="43">
        <f t="shared" si="3"/>
        <v>260000</v>
      </c>
      <c r="C42" s="46"/>
      <c r="D42" s="46"/>
      <c r="E42" s="47"/>
      <c r="F42" s="43" t="str">
        <f t="shared" si="2"/>
        <v>-</v>
      </c>
    </row>
    <row r="43" spans="1:6" x14ac:dyDescent="0.35">
      <c r="A43" s="43">
        <f t="shared" si="0"/>
        <v>260000</v>
      </c>
      <c r="B43" s="43">
        <f t="shared" si="3"/>
        <v>270000</v>
      </c>
      <c r="C43" s="46"/>
      <c r="D43" s="46"/>
      <c r="E43" s="47"/>
      <c r="F43" s="43" t="str">
        <f t="shared" si="2"/>
        <v>-</v>
      </c>
    </row>
    <row r="44" spans="1:6" x14ac:dyDescent="0.35">
      <c r="A44" s="43">
        <f t="shared" si="0"/>
        <v>270000</v>
      </c>
      <c r="B44" s="43">
        <f t="shared" si="3"/>
        <v>280000</v>
      </c>
      <c r="C44" s="46"/>
      <c r="D44" s="46"/>
      <c r="E44" s="47"/>
      <c r="F44" s="43" t="str">
        <f t="shared" si="2"/>
        <v>-</v>
      </c>
    </row>
    <row r="45" spans="1:6" x14ac:dyDescent="0.35">
      <c r="A45" s="43">
        <f t="shared" si="0"/>
        <v>280000</v>
      </c>
      <c r="B45" s="43">
        <f t="shared" si="3"/>
        <v>290000</v>
      </c>
      <c r="C45" s="46"/>
      <c r="D45" s="46"/>
      <c r="E45" s="47"/>
      <c r="F45" s="43" t="str">
        <f t="shared" si="2"/>
        <v>-</v>
      </c>
    </row>
    <row r="46" spans="1:6" x14ac:dyDescent="0.35">
      <c r="A46" s="43">
        <f t="shared" si="0"/>
        <v>290000</v>
      </c>
      <c r="B46" s="43">
        <f t="shared" si="3"/>
        <v>300000</v>
      </c>
      <c r="C46" s="46"/>
      <c r="D46" s="46"/>
      <c r="E46" s="47"/>
      <c r="F46" s="43" t="str">
        <f t="shared" si="2"/>
        <v>-</v>
      </c>
    </row>
    <row r="47" spans="1:6" x14ac:dyDescent="0.35">
      <c r="A47" s="43">
        <f t="shared" si="0"/>
        <v>300000</v>
      </c>
      <c r="B47" s="43">
        <f t="shared" ref="B47:B54" si="4">A47+25000</f>
        <v>325000</v>
      </c>
      <c r="C47" s="46"/>
      <c r="D47" s="46"/>
      <c r="E47" s="47"/>
      <c r="F47" s="43" t="str">
        <f t="shared" si="2"/>
        <v>-</v>
      </c>
    </row>
    <row r="48" spans="1:6" x14ac:dyDescent="0.35">
      <c r="A48" s="43">
        <f t="shared" si="0"/>
        <v>325000</v>
      </c>
      <c r="B48" s="43">
        <f t="shared" si="4"/>
        <v>350000</v>
      </c>
      <c r="C48" s="46"/>
      <c r="D48" s="46"/>
      <c r="E48" s="47"/>
      <c r="F48" s="43" t="str">
        <f t="shared" si="2"/>
        <v>-</v>
      </c>
    </row>
    <row r="49" spans="1:6" x14ac:dyDescent="0.35">
      <c r="A49" s="43">
        <f t="shared" si="0"/>
        <v>350000</v>
      </c>
      <c r="B49" s="43">
        <f t="shared" si="4"/>
        <v>375000</v>
      </c>
      <c r="C49" s="46"/>
      <c r="D49" s="46"/>
      <c r="E49" s="47"/>
      <c r="F49" s="43" t="str">
        <f t="shared" si="2"/>
        <v>-</v>
      </c>
    </row>
    <row r="50" spans="1:6" x14ac:dyDescent="0.35">
      <c r="A50" s="43">
        <f t="shared" si="0"/>
        <v>375000</v>
      </c>
      <c r="B50" s="43">
        <f t="shared" si="4"/>
        <v>400000</v>
      </c>
      <c r="C50" s="46"/>
      <c r="D50" s="46"/>
      <c r="E50" s="47"/>
      <c r="F50" s="43" t="str">
        <f t="shared" si="2"/>
        <v>-</v>
      </c>
    </row>
    <row r="51" spans="1:6" x14ac:dyDescent="0.35">
      <c r="A51" s="43">
        <f t="shared" si="0"/>
        <v>400000</v>
      </c>
      <c r="B51" s="43">
        <f t="shared" si="4"/>
        <v>425000</v>
      </c>
      <c r="C51" s="46"/>
      <c r="D51" s="46"/>
      <c r="E51" s="47"/>
      <c r="F51" s="43" t="str">
        <f t="shared" si="2"/>
        <v>-</v>
      </c>
    </row>
    <row r="52" spans="1:6" x14ac:dyDescent="0.35">
      <c r="A52" s="43">
        <f t="shared" si="0"/>
        <v>425000</v>
      </c>
      <c r="B52" s="43">
        <f t="shared" si="4"/>
        <v>450000</v>
      </c>
      <c r="C52" s="46"/>
      <c r="D52" s="46"/>
      <c r="E52" s="47"/>
      <c r="F52" s="43" t="str">
        <f t="shared" si="2"/>
        <v>-</v>
      </c>
    </row>
    <row r="53" spans="1:6" x14ac:dyDescent="0.35">
      <c r="A53" s="43">
        <f t="shared" si="0"/>
        <v>450000</v>
      </c>
      <c r="B53" s="43">
        <f t="shared" si="4"/>
        <v>475000</v>
      </c>
      <c r="C53" s="46"/>
      <c r="D53" s="46"/>
      <c r="E53" s="47"/>
      <c r="F53" s="43" t="str">
        <f t="shared" si="2"/>
        <v>-</v>
      </c>
    </row>
    <row r="54" spans="1:6" x14ac:dyDescent="0.35">
      <c r="A54" s="43">
        <f t="shared" si="0"/>
        <v>475000</v>
      </c>
      <c r="B54" s="43">
        <f t="shared" si="4"/>
        <v>500000</v>
      </c>
      <c r="C54" s="46"/>
      <c r="D54" s="46"/>
      <c r="E54" s="47"/>
      <c r="F54" s="43" t="str">
        <f t="shared" si="2"/>
        <v>-</v>
      </c>
    </row>
    <row r="55" spans="1:6" x14ac:dyDescent="0.35">
      <c r="A55" s="43">
        <f t="shared" si="0"/>
        <v>500000</v>
      </c>
      <c r="B55" s="43">
        <f>A55+100000</f>
        <v>600000</v>
      </c>
      <c r="C55" s="46"/>
      <c r="D55" s="46"/>
      <c r="E55" s="47"/>
      <c r="F55" s="43" t="str">
        <f t="shared" si="2"/>
        <v>-</v>
      </c>
    </row>
    <row r="56" spans="1:6" x14ac:dyDescent="0.35">
      <c r="A56" s="43">
        <f t="shared" si="0"/>
        <v>600000</v>
      </c>
      <c r="B56" s="43">
        <f>A56+100000</f>
        <v>700000</v>
      </c>
      <c r="C56" s="46"/>
      <c r="D56" s="46"/>
      <c r="E56" s="47"/>
      <c r="F56" s="43" t="str">
        <f t="shared" si="2"/>
        <v>-</v>
      </c>
    </row>
    <row r="57" spans="1:6" x14ac:dyDescent="0.35">
      <c r="A57" s="43">
        <f t="shared" si="0"/>
        <v>700000</v>
      </c>
      <c r="B57" s="43">
        <f>A57+100000</f>
        <v>800000</v>
      </c>
      <c r="C57" s="46"/>
      <c r="D57" s="46"/>
      <c r="E57" s="47"/>
      <c r="F57" s="43" t="str">
        <f t="shared" si="2"/>
        <v>-</v>
      </c>
    </row>
    <row r="58" spans="1:6" x14ac:dyDescent="0.35">
      <c r="A58" s="43">
        <f t="shared" si="0"/>
        <v>800000</v>
      </c>
      <c r="B58" s="43">
        <f>A58+100000</f>
        <v>900000</v>
      </c>
      <c r="C58" s="46"/>
      <c r="D58" s="46"/>
      <c r="E58" s="47"/>
      <c r="F58" s="43" t="str">
        <f t="shared" si="2"/>
        <v>-</v>
      </c>
    </row>
    <row r="59" spans="1:6" x14ac:dyDescent="0.35">
      <c r="A59" s="43">
        <f t="shared" si="0"/>
        <v>900000</v>
      </c>
      <c r="B59" s="43">
        <f>A59+100000</f>
        <v>1000000</v>
      </c>
      <c r="C59" s="46"/>
      <c r="D59" s="46"/>
      <c r="E59" s="47"/>
      <c r="F59" s="43" t="str">
        <f t="shared" si="2"/>
        <v>-</v>
      </c>
    </row>
    <row r="60" spans="1:6" x14ac:dyDescent="0.35">
      <c r="A60" s="44" t="s">
        <v>44</v>
      </c>
      <c r="B60" s="44"/>
      <c r="C60" s="46"/>
      <c r="D60" s="46"/>
      <c r="E60" s="47"/>
      <c r="F60" s="43" t="str">
        <f t="shared" si="2"/>
        <v>-</v>
      </c>
    </row>
  </sheetData>
  <mergeCells count="2">
    <mergeCell ref="A10:F10"/>
    <mergeCell ref="A11:B1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4EDE3-D3EC-49FA-8113-C678228AEC4F}">
  <dimension ref="A1:S60"/>
  <sheetViews>
    <sheetView zoomScale="85" zoomScaleNormal="85" workbookViewId="0">
      <selection activeCell="C7" sqref="C7"/>
    </sheetView>
  </sheetViews>
  <sheetFormatPr defaultRowHeight="14.5" x14ac:dyDescent="0.35"/>
  <cols>
    <col min="1" max="1" width="18.26953125" bestFit="1" customWidth="1"/>
    <col min="2" max="2" width="21.7265625" bestFit="1" customWidth="1"/>
    <col min="3" max="5" width="26.26953125" customWidth="1"/>
    <col min="6" max="6" width="25.54296875" customWidth="1"/>
  </cols>
  <sheetData>
    <row r="1" spans="1:19" ht="22.5" x14ac:dyDescent="0.45">
      <c r="A1" s="1" t="str">
        <f>'General Info &amp; Instructions'!A1</f>
        <v>Request #2 - Pennsylvania Claims Information</v>
      </c>
    </row>
    <row r="2" spans="1:19" ht="15" thickBot="1" x14ac:dyDescent="0.4">
      <c r="A2" s="2" t="s">
        <v>67</v>
      </c>
      <c r="B2" s="2"/>
      <c r="C2" s="2"/>
      <c r="D2" s="2"/>
      <c r="E2" s="2"/>
      <c r="F2" s="2"/>
      <c r="G2" s="2"/>
      <c r="H2" s="2"/>
      <c r="I2" s="2"/>
      <c r="J2" s="2"/>
      <c r="K2" s="2"/>
      <c r="L2" s="2"/>
      <c r="M2" s="2"/>
      <c r="N2" s="2"/>
      <c r="O2" s="2"/>
      <c r="P2" s="2"/>
      <c r="Q2" s="2"/>
      <c r="R2" s="2"/>
      <c r="S2" s="2"/>
    </row>
    <row r="3" spans="1:19" ht="15.5" x14ac:dyDescent="0.35">
      <c r="A3" s="31"/>
      <c r="B3" s="30"/>
    </row>
    <row r="4" spans="1:19" ht="15.5" x14ac:dyDescent="0.35">
      <c r="A4" s="31"/>
      <c r="B4" s="30" t="s">
        <v>2</v>
      </c>
    </row>
    <row r="5" spans="1:19" x14ac:dyDescent="0.35">
      <c r="A5" s="3" t="s">
        <v>0</v>
      </c>
      <c r="B5" s="5"/>
      <c r="D5" s="48" t="s">
        <v>6</v>
      </c>
      <c r="E5" s="49">
        <f>SUM(E12:E60)</f>
        <v>0</v>
      </c>
    </row>
    <row r="6" spans="1:19" x14ac:dyDescent="0.35">
      <c r="A6" s="3" t="s">
        <v>1</v>
      </c>
      <c r="B6" s="5"/>
      <c r="D6" s="48" t="s">
        <v>48</v>
      </c>
      <c r="E6" s="49">
        <f>SUM('Individual 2020 YTD'!H13:I20)</f>
        <v>0</v>
      </c>
    </row>
    <row r="7" spans="1:19" x14ac:dyDescent="0.35">
      <c r="A7" s="3" t="s">
        <v>24</v>
      </c>
      <c r="B7" s="27">
        <v>44227</v>
      </c>
      <c r="D7" s="48" t="s">
        <v>12</v>
      </c>
      <c r="E7" s="50">
        <f>E5-E6</f>
        <v>0</v>
      </c>
    </row>
    <row r="8" spans="1:19" x14ac:dyDescent="0.35">
      <c r="A8" s="3" t="s">
        <v>43</v>
      </c>
      <c r="B8" s="42" t="s">
        <v>65</v>
      </c>
    </row>
    <row r="10" spans="1:19" ht="15.5" x14ac:dyDescent="0.35">
      <c r="A10" s="65" t="s">
        <v>69</v>
      </c>
      <c r="B10" s="65"/>
      <c r="C10" s="65"/>
      <c r="D10" s="65"/>
      <c r="E10" s="65"/>
      <c r="F10" s="65"/>
    </row>
    <row r="11" spans="1:19" ht="32.65" customHeight="1" x14ac:dyDescent="0.35">
      <c r="A11" s="64" t="s">
        <v>42</v>
      </c>
      <c r="B11" s="64"/>
      <c r="C11" s="45" t="s">
        <v>45</v>
      </c>
      <c r="D11" s="45" t="s">
        <v>4</v>
      </c>
      <c r="E11" s="45" t="s">
        <v>46</v>
      </c>
      <c r="F11" s="45" t="s">
        <v>47</v>
      </c>
    </row>
    <row r="12" spans="1:19" x14ac:dyDescent="0.35">
      <c r="A12" s="43">
        <v>0</v>
      </c>
      <c r="B12" s="43">
        <v>30000</v>
      </c>
      <c r="C12" s="46"/>
      <c r="D12" s="46"/>
      <c r="E12" s="47"/>
      <c r="F12" s="43" t="str">
        <f>IF(E12=0,"-",E12/C12)</f>
        <v>-</v>
      </c>
    </row>
    <row r="13" spans="1:19" x14ac:dyDescent="0.35">
      <c r="A13" s="43">
        <f t="shared" ref="A13:A59" si="0">B12</f>
        <v>30000</v>
      </c>
      <c r="B13" s="43">
        <f t="shared" ref="B13:B26" si="1">A13+5000</f>
        <v>35000</v>
      </c>
      <c r="C13" s="46"/>
      <c r="D13" s="46"/>
      <c r="E13" s="47"/>
      <c r="F13" s="43" t="str">
        <f t="shared" ref="F13:F60" si="2">IF(E13=0,"-",E13/C13)</f>
        <v>-</v>
      </c>
    </row>
    <row r="14" spans="1:19" x14ac:dyDescent="0.35">
      <c r="A14" s="43">
        <f t="shared" si="0"/>
        <v>35000</v>
      </c>
      <c r="B14" s="43">
        <f t="shared" si="1"/>
        <v>40000</v>
      </c>
      <c r="C14" s="46"/>
      <c r="D14" s="46"/>
      <c r="E14" s="47"/>
      <c r="F14" s="43" t="str">
        <f t="shared" si="2"/>
        <v>-</v>
      </c>
    </row>
    <row r="15" spans="1:19" x14ac:dyDescent="0.35">
      <c r="A15" s="43">
        <f t="shared" si="0"/>
        <v>40000</v>
      </c>
      <c r="B15" s="43">
        <f t="shared" si="1"/>
        <v>45000</v>
      </c>
      <c r="C15" s="46"/>
      <c r="D15" s="46"/>
      <c r="E15" s="47"/>
      <c r="F15" s="43" t="str">
        <f t="shared" si="2"/>
        <v>-</v>
      </c>
    </row>
    <row r="16" spans="1:19" x14ac:dyDescent="0.35">
      <c r="A16" s="43">
        <f t="shared" si="0"/>
        <v>45000</v>
      </c>
      <c r="B16" s="43">
        <f t="shared" si="1"/>
        <v>50000</v>
      </c>
      <c r="C16" s="46"/>
      <c r="D16" s="46"/>
      <c r="E16" s="47"/>
      <c r="F16" s="43" t="str">
        <f t="shared" si="2"/>
        <v>-</v>
      </c>
    </row>
    <row r="17" spans="1:6" x14ac:dyDescent="0.35">
      <c r="A17" s="43">
        <f t="shared" si="0"/>
        <v>50000</v>
      </c>
      <c r="B17" s="43">
        <f t="shared" si="1"/>
        <v>55000</v>
      </c>
      <c r="C17" s="46"/>
      <c r="D17" s="46"/>
      <c r="E17" s="47"/>
      <c r="F17" s="43" t="str">
        <f t="shared" si="2"/>
        <v>-</v>
      </c>
    </row>
    <row r="18" spans="1:6" x14ac:dyDescent="0.35">
      <c r="A18" s="43">
        <f t="shared" si="0"/>
        <v>55000</v>
      </c>
      <c r="B18" s="43">
        <f t="shared" si="1"/>
        <v>60000</v>
      </c>
      <c r="C18" s="46"/>
      <c r="D18" s="46"/>
      <c r="E18" s="47"/>
      <c r="F18" s="43" t="str">
        <f t="shared" si="2"/>
        <v>-</v>
      </c>
    </row>
    <row r="19" spans="1:6" x14ac:dyDescent="0.35">
      <c r="A19" s="43">
        <f t="shared" si="0"/>
        <v>60000</v>
      </c>
      <c r="B19" s="43">
        <f t="shared" si="1"/>
        <v>65000</v>
      </c>
      <c r="C19" s="46"/>
      <c r="D19" s="46"/>
      <c r="E19" s="47"/>
      <c r="F19" s="43" t="str">
        <f t="shared" si="2"/>
        <v>-</v>
      </c>
    </row>
    <row r="20" spans="1:6" x14ac:dyDescent="0.35">
      <c r="A20" s="43">
        <f t="shared" si="0"/>
        <v>65000</v>
      </c>
      <c r="B20" s="43">
        <f t="shared" si="1"/>
        <v>70000</v>
      </c>
      <c r="C20" s="46"/>
      <c r="D20" s="46"/>
      <c r="E20" s="47"/>
      <c r="F20" s="43" t="str">
        <f t="shared" si="2"/>
        <v>-</v>
      </c>
    </row>
    <row r="21" spans="1:6" x14ac:dyDescent="0.35">
      <c r="A21" s="43">
        <f t="shared" si="0"/>
        <v>70000</v>
      </c>
      <c r="B21" s="43">
        <f t="shared" si="1"/>
        <v>75000</v>
      </c>
      <c r="C21" s="46"/>
      <c r="D21" s="46"/>
      <c r="E21" s="47"/>
      <c r="F21" s="43" t="str">
        <f t="shared" si="2"/>
        <v>-</v>
      </c>
    </row>
    <row r="22" spans="1:6" x14ac:dyDescent="0.35">
      <c r="A22" s="43">
        <f t="shared" si="0"/>
        <v>75000</v>
      </c>
      <c r="B22" s="43">
        <f t="shared" si="1"/>
        <v>80000</v>
      </c>
      <c r="C22" s="46"/>
      <c r="D22" s="46"/>
      <c r="E22" s="47"/>
      <c r="F22" s="43" t="str">
        <f t="shared" si="2"/>
        <v>-</v>
      </c>
    </row>
    <row r="23" spans="1:6" x14ac:dyDescent="0.35">
      <c r="A23" s="43">
        <f t="shared" si="0"/>
        <v>80000</v>
      </c>
      <c r="B23" s="43">
        <f t="shared" si="1"/>
        <v>85000</v>
      </c>
      <c r="C23" s="46"/>
      <c r="D23" s="46"/>
      <c r="E23" s="47"/>
      <c r="F23" s="43" t="str">
        <f t="shared" si="2"/>
        <v>-</v>
      </c>
    </row>
    <row r="24" spans="1:6" x14ac:dyDescent="0.35">
      <c r="A24" s="43">
        <f t="shared" si="0"/>
        <v>85000</v>
      </c>
      <c r="B24" s="43">
        <f t="shared" si="1"/>
        <v>90000</v>
      </c>
      <c r="C24" s="46"/>
      <c r="D24" s="46"/>
      <c r="E24" s="47"/>
      <c r="F24" s="43" t="str">
        <f t="shared" si="2"/>
        <v>-</v>
      </c>
    </row>
    <row r="25" spans="1:6" x14ac:dyDescent="0.35">
      <c r="A25" s="43">
        <f t="shared" si="0"/>
        <v>90000</v>
      </c>
      <c r="B25" s="43">
        <f t="shared" si="1"/>
        <v>95000</v>
      </c>
      <c r="C25" s="46"/>
      <c r="D25" s="46"/>
      <c r="E25" s="47"/>
      <c r="F25" s="43" t="str">
        <f t="shared" si="2"/>
        <v>-</v>
      </c>
    </row>
    <row r="26" spans="1:6" x14ac:dyDescent="0.35">
      <c r="A26" s="43">
        <f t="shared" si="0"/>
        <v>95000</v>
      </c>
      <c r="B26" s="43">
        <f t="shared" si="1"/>
        <v>100000</v>
      </c>
      <c r="C26" s="46"/>
      <c r="D26" s="46"/>
      <c r="E26" s="47"/>
      <c r="F26" s="43" t="str">
        <f t="shared" si="2"/>
        <v>-</v>
      </c>
    </row>
    <row r="27" spans="1:6" x14ac:dyDescent="0.35">
      <c r="A27" s="43">
        <f t="shared" si="0"/>
        <v>100000</v>
      </c>
      <c r="B27" s="43">
        <f t="shared" ref="B27:B46" si="3">A27+10000</f>
        <v>110000</v>
      </c>
      <c r="C27" s="46"/>
      <c r="D27" s="46"/>
      <c r="E27" s="47"/>
      <c r="F27" s="43" t="str">
        <f t="shared" si="2"/>
        <v>-</v>
      </c>
    </row>
    <row r="28" spans="1:6" x14ac:dyDescent="0.35">
      <c r="A28" s="43">
        <f t="shared" si="0"/>
        <v>110000</v>
      </c>
      <c r="B28" s="43">
        <f t="shared" si="3"/>
        <v>120000</v>
      </c>
      <c r="C28" s="46"/>
      <c r="D28" s="46"/>
      <c r="E28" s="47"/>
      <c r="F28" s="43" t="str">
        <f t="shared" si="2"/>
        <v>-</v>
      </c>
    </row>
    <row r="29" spans="1:6" x14ac:dyDescent="0.35">
      <c r="A29" s="43">
        <f t="shared" si="0"/>
        <v>120000</v>
      </c>
      <c r="B29" s="43">
        <f t="shared" si="3"/>
        <v>130000</v>
      </c>
      <c r="C29" s="46"/>
      <c r="D29" s="46"/>
      <c r="E29" s="47"/>
      <c r="F29" s="43" t="str">
        <f t="shared" si="2"/>
        <v>-</v>
      </c>
    </row>
    <row r="30" spans="1:6" x14ac:dyDescent="0.35">
      <c r="A30" s="43">
        <f t="shared" si="0"/>
        <v>130000</v>
      </c>
      <c r="B30" s="43">
        <f t="shared" si="3"/>
        <v>140000</v>
      </c>
      <c r="C30" s="46"/>
      <c r="D30" s="46"/>
      <c r="E30" s="47"/>
      <c r="F30" s="43" t="str">
        <f t="shared" si="2"/>
        <v>-</v>
      </c>
    </row>
    <row r="31" spans="1:6" x14ac:dyDescent="0.35">
      <c r="A31" s="43">
        <f t="shared" si="0"/>
        <v>140000</v>
      </c>
      <c r="B31" s="43">
        <f t="shared" si="3"/>
        <v>150000</v>
      </c>
      <c r="C31" s="46"/>
      <c r="D31" s="46"/>
      <c r="E31" s="47"/>
      <c r="F31" s="43" t="str">
        <f t="shared" si="2"/>
        <v>-</v>
      </c>
    </row>
    <row r="32" spans="1:6" x14ac:dyDescent="0.35">
      <c r="A32" s="43">
        <f t="shared" si="0"/>
        <v>150000</v>
      </c>
      <c r="B32" s="43">
        <f t="shared" si="3"/>
        <v>160000</v>
      </c>
      <c r="C32" s="46"/>
      <c r="D32" s="46"/>
      <c r="E32" s="47"/>
      <c r="F32" s="43" t="str">
        <f t="shared" si="2"/>
        <v>-</v>
      </c>
    </row>
    <row r="33" spans="1:6" x14ac:dyDescent="0.35">
      <c r="A33" s="43">
        <f t="shared" si="0"/>
        <v>160000</v>
      </c>
      <c r="B33" s="43">
        <f t="shared" si="3"/>
        <v>170000</v>
      </c>
      <c r="C33" s="46"/>
      <c r="D33" s="46"/>
      <c r="E33" s="47"/>
      <c r="F33" s="43" t="str">
        <f t="shared" si="2"/>
        <v>-</v>
      </c>
    </row>
    <row r="34" spans="1:6" x14ac:dyDescent="0.35">
      <c r="A34" s="43">
        <f t="shared" si="0"/>
        <v>170000</v>
      </c>
      <c r="B34" s="43">
        <f t="shared" si="3"/>
        <v>180000</v>
      </c>
      <c r="C34" s="46"/>
      <c r="D34" s="46"/>
      <c r="E34" s="47"/>
      <c r="F34" s="43" t="str">
        <f t="shared" si="2"/>
        <v>-</v>
      </c>
    </row>
    <row r="35" spans="1:6" x14ac:dyDescent="0.35">
      <c r="A35" s="43">
        <f t="shared" si="0"/>
        <v>180000</v>
      </c>
      <c r="B35" s="43">
        <f t="shared" si="3"/>
        <v>190000</v>
      </c>
      <c r="C35" s="46"/>
      <c r="D35" s="46"/>
      <c r="E35" s="47"/>
      <c r="F35" s="43" t="str">
        <f t="shared" si="2"/>
        <v>-</v>
      </c>
    </row>
    <row r="36" spans="1:6" x14ac:dyDescent="0.35">
      <c r="A36" s="43">
        <f t="shared" si="0"/>
        <v>190000</v>
      </c>
      <c r="B36" s="43">
        <f t="shared" si="3"/>
        <v>200000</v>
      </c>
      <c r="C36" s="46"/>
      <c r="D36" s="46"/>
      <c r="E36" s="47"/>
      <c r="F36" s="43" t="str">
        <f t="shared" si="2"/>
        <v>-</v>
      </c>
    </row>
    <row r="37" spans="1:6" x14ac:dyDescent="0.35">
      <c r="A37" s="43">
        <f t="shared" si="0"/>
        <v>200000</v>
      </c>
      <c r="B37" s="43">
        <f t="shared" si="3"/>
        <v>210000</v>
      </c>
      <c r="C37" s="46"/>
      <c r="D37" s="46"/>
      <c r="E37" s="47"/>
      <c r="F37" s="43" t="str">
        <f t="shared" si="2"/>
        <v>-</v>
      </c>
    </row>
    <row r="38" spans="1:6" x14ac:dyDescent="0.35">
      <c r="A38" s="43">
        <f t="shared" si="0"/>
        <v>210000</v>
      </c>
      <c r="B38" s="43">
        <f t="shared" si="3"/>
        <v>220000</v>
      </c>
      <c r="C38" s="46"/>
      <c r="D38" s="46"/>
      <c r="E38" s="47"/>
      <c r="F38" s="43" t="str">
        <f t="shared" si="2"/>
        <v>-</v>
      </c>
    </row>
    <row r="39" spans="1:6" x14ac:dyDescent="0.35">
      <c r="A39" s="43">
        <f t="shared" si="0"/>
        <v>220000</v>
      </c>
      <c r="B39" s="43">
        <f t="shared" si="3"/>
        <v>230000</v>
      </c>
      <c r="C39" s="46"/>
      <c r="D39" s="46"/>
      <c r="E39" s="47"/>
      <c r="F39" s="43" t="str">
        <f t="shared" si="2"/>
        <v>-</v>
      </c>
    </row>
    <row r="40" spans="1:6" x14ac:dyDescent="0.35">
      <c r="A40" s="43">
        <f t="shared" si="0"/>
        <v>230000</v>
      </c>
      <c r="B40" s="43">
        <f t="shared" si="3"/>
        <v>240000</v>
      </c>
      <c r="C40" s="46"/>
      <c r="D40" s="46"/>
      <c r="E40" s="47"/>
      <c r="F40" s="43" t="str">
        <f t="shared" si="2"/>
        <v>-</v>
      </c>
    </row>
    <row r="41" spans="1:6" x14ac:dyDescent="0.35">
      <c r="A41" s="43">
        <f t="shared" si="0"/>
        <v>240000</v>
      </c>
      <c r="B41" s="43">
        <f t="shared" si="3"/>
        <v>250000</v>
      </c>
      <c r="C41" s="46"/>
      <c r="D41" s="46"/>
      <c r="E41" s="47"/>
      <c r="F41" s="43" t="str">
        <f t="shared" si="2"/>
        <v>-</v>
      </c>
    </row>
    <row r="42" spans="1:6" x14ac:dyDescent="0.35">
      <c r="A42" s="43">
        <f t="shared" si="0"/>
        <v>250000</v>
      </c>
      <c r="B42" s="43">
        <f t="shared" si="3"/>
        <v>260000</v>
      </c>
      <c r="C42" s="46"/>
      <c r="D42" s="46"/>
      <c r="E42" s="47"/>
      <c r="F42" s="43" t="str">
        <f t="shared" si="2"/>
        <v>-</v>
      </c>
    </row>
    <row r="43" spans="1:6" x14ac:dyDescent="0.35">
      <c r="A43" s="43">
        <f t="shared" si="0"/>
        <v>260000</v>
      </c>
      <c r="B43" s="43">
        <f t="shared" si="3"/>
        <v>270000</v>
      </c>
      <c r="C43" s="46"/>
      <c r="D43" s="46"/>
      <c r="E43" s="47"/>
      <c r="F43" s="43" t="str">
        <f t="shared" si="2"/>
        <v>-</v>
      </c>
    </row>
    <row r="44" spans="1:6" x14ac:dyDescent="0.35">
      <c r="A44" s="43">
        <f t="shared" si="0"/>
        <v>270000</v>
      </c>
      <c r="B44" s="43">
        <f t="shared" si="3"/>
        <v>280000</v>
      </c>
      <c r="C44" s="46"/>
      <c r="D44" s="46"/>
      <c r="E44" s="47"/>
      <c r="F44" s="43" t="str">
        <f t="shared" si="2"/>
        <v>-</v>
      </c>
    </row>
    <row r="45" spans="1:6" x14ac:dyDescent="0.35">
      <c r="A45" s="43">
        <f t="shared" si="0"/>
        <v>280000</v>
      </c>
      <c r="B45" s="43">
        <f t="shared" si="3"/>
        <v>290000</v>
      </c>
      <c r="C45" s="46"/>
      <c r="D45" s="46"/>
      <c r="E45" s="47"/>
      <c r="F45" s="43" t="str">
        <f t="shared" si="2"/>
        <v>-</v>
      </c>
    </row>
    <row r="46" spans="1:6" x14ac:dyDescent="0.35">
      <c r="A46" s="43">
        <f t="shared" si="0"/>
        <v>290000</v>
      </c>
      <c r="B46" s="43">
        <f t="shared" si="3"/>
        <v>300000</v>
      </c>
      <c r="C46" s="46"/>
      <c r="D46" s="46"/>
      <c r="E46" s="47"/>
      <c r="F46" s="43" t="str">
        <f t="shared" si="2"/>
        <v>-</v>
      </c>
    </row>
    <row r="47" spans="1:6" x14ac:dyDescent="0.35">
      <c r="A47" s="43">
        <f t="shared" si="0"/>
        <v>300000</v>
      </c>
      <c r="B47" s="43">
        <f t="shared" ref="B47:B54" si="4">A47+25000</f>
        <v>325000</v>
      </c>
      <c r="C47" s="46"/>
      <c r="D47" s="46"/>
      <c r="E47" s="47"/>
      <c r="F47" s="43" t="str">
        <f t="shared" si="2"/>
        <v>-</v>
      </c>
    </row>
    <row r="48" spans="1:6" x14ac:dyDescent="0.35">
      <c r="A48" s="43">
        <f t="shared" si="0"/>
        <v>325000</v>
      </c>
      <c r="B48" s="43">
        <f t="shared" si="4"/>
        <v>350000</v>
      </c>
      <c r="C48" s="46"/>
      <c r="D48" s="46"/>
      <c r="E48" s="47"/>
      <c r="F48" s="43" t="str">
        <f t="shared" si="2"/>
        <v>-</v>
      </c>
    </row>
    <row r="49" spans="1:6" x14ac:dyDescent="0.35">
      <c r="A49" s="43">
        <f t="shared" si="0"/>
        <v>350000</v>
      </c>
      <c r="B49" s="43">
        <f t="shared" si="4"/>
        <v>375000</v>
      </c>
      <c r="C49" s="46"/>
      <c r="D49" s="46"/>
      <c r="E49" s="47"/>
      <c r="F49" s="43" t="str">
        <f t="shared" si="2"/>
        <v>-</v>
      </c>
    </row>
    <row r="50" spans="1:6" x14ac:dyDescent="0.35">
      <c r="A50" s="43">
        <f t="shared" si="0"/>
        <v>375000</v>
      </c>
      <c r="B50" s="43">
        <f t="shared" si="4"/>
        <v>400000</v>
      </c>
      <c r="C50" s="46"/>
      <c r="D50" s="46"/>
      <c r="E50" s="47"/>
      <c r="F50" s="43" t="str">
        <f t="shared" si="2"/>
        <v>-</v>
      </c>
    </row>
    <row r="51" spans="1:6" x14ac:dyDescent="0.35">
      <c r="A51" s="43">
        <f t="shared" si="0"/>
        <v>400000</v>
      </c>
      <c r="B51" s="43">
        <f t="shared" si="4"/>
        <v>425000</v>
      </c>
      <c r="C51" s="46"/>
      <c r="D51" s="46"/>
      <c r="E51" s="47"/>
      <c r="F51" s="43" t="str">
        <f t="shared" si="2"/>
        <v>-</v>
      </c>
    </row>
    <row r="52" spans="1:6" x14ac:dyDescent="0.35">
      <c r="A52" s="43">
        <f t="shared" si="0"/>
        <v>425000</v>
      </c>
      <c r="B52" s="43">
        <f t="shared" si="4"/>
        <v>450000</v>
      </c>
      <c r="C52" s="46"/>
      <c r="D52" s="46"/>
      <c r="E52" s="47"/>
      <c r="F52" s="43" t="str">
        <f t="shared" si="2"/>
        <v>-</v>
      </c>
    </row>
    <row r="53" spans="1:6" x14ac:dyDescent="0.35">
      <c r="A53" s="43">
        <f t="shared" si="0"/>
        <v>450000</v>
      </c>
      <c r="B53" s="43">
        <f t="shared" si="4"/>
        <v>475000</v>
      </c>
      <c r="C53" s="46"/>
      <c r="D53" s="46"/>
      <c r="E53" s="47"/>
      <c r="F53" s="43" t="str">
        <f t="shared" si="2"/>
        <v>-</v>
      </c>
    </row>
    <row r="54" spans="1:6" x14ac:dyDescent="0.35">
      <c r="A54" s="43">
        <f t="shared" si="0"/>
        <v>475000</v>
      </c>
      <c r="B54" s="43">
        <f t="shared" si="4"/>
        <v>500000</v>
      </c>
      <c r="C54" s="46"/>
      <c r="D54" s="46"/>
      <c r="E54" s="47"/>
      <c r="F54" s="43" t="str">
        <f t="shared" si="2"/>
        <v>-</v>
      </c>
    </row>
    <row r="55" spans="1:6" x14ac:dyDescent="0.35">
      <c r="A55" s="43">
        <f t="shared" si="0"/>
        <v>500000</v>
      </c>
      <c r="B55" s="43">
        <f>A55+100000</f>
        <v>600000</v>
      </c>
      <c r="C55" s="46"/>
      <c r="D55" s="46"/>
      <c r="E55" s="47"/>
      <c r="F55" s="43" t="str">
        <f t="shared" si="2"/>
        <v>-</v>
      </c>
    </row>
    <row r="56" spans="1:6" x14ac:dyDescent="0.35">
      <c r="A56" s="43">
        <f t="shared" si="0"/>
        <v>600000</v>
      </c>
      <c r="B56" s="43">
        <f>A56+100000</f>
        <v>700000</v>
      </c>
      <c r="C56" s="46"/>
      <c r="D56" s="46"/>
      <c r="E56" s="47"/>
      <c r="F56" s="43" t="str">
        <f t="shared" si="2"/>
        <v>-</v>
      </c>
    </row>
    <row r="57" spans="1:6" x14ac:dyDescent="0.35">
      <c r="A57" s="43">
        <f t="shared" si="0"/>
        <v>700000</v>
      </c>
      <c r="B57" s="43">
        <f>A57+100000</f>
        <v>800000</v>
      </c>
      <c r="C57" s="46"/>
      <c r="D57" s="46"/>
      <c r="E57" s="47"/>
      <c r="F57" s="43" t="str">
        <f t="shared" si="2"/>
        <v>-</v>
      </c>
    </row>
    <row r="58" spans="1:6" x14ac:dyDescent="0.35">
      <c r="A58" s="43">
        <f t="shared" si="0"/>
        <v>800000</v>
      </c>
      <c r="B58" s="43">
        <f>A58+100000</f>
        <v>900000</v>
      </c>
      <c r="C58" s="46"/>
      <c r="D58" s="46"/>
      <c r="E58" s="47"/>
      <c r="F58" s="43" t="str">
        <f t="shared" si="2"/>
        <v>-</v>
      </c>
    </row>
    <row r="59" spans="1:6" x14ac:dyDescent="0.35">
      <c r="A59" s="43">
        <f t="shared" si="0"/>
        <v>900000</v>
      </c>
      <c r="B59" s="43">
        <f>A59+100000</f>
        <v>1000000</v>
      </c>
      <c r="C59" s="46"/>
      <c r="D59" s="46"/>
      <c r="E59" s="47"/>
      <c r="F59" s="43" t="str">
        <f t="shared" si="2"/>
        <v>-</v>
      </c>
    </row>
    <row r="60" spans="1:6" x14ac:dyDescent="0.35">
      <c r="A60" s="44" t="s">
        <v>44</v>
      </c>
      <c r="B60" s="44"/>
      <c r="C60" s="46"/>
      <c r="D60" s="46"/>
      <c r="E60" s="47"/>
      <c r="F60" s="43" t="str">
        <f t="shared" si="2"/>
        <v>-</v>
      </c>
    </row>
  </sheetData>
  <mergeCells count="2">
    <mergeCell ref="A11:B11"/>
    <mergeCell ref="A10:F10"/>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3EE6DC2923BF4FAC3585FCCB2E1184" ma:contentTypeVersion="2" ma:contentTypeDescription="Create a new document." ma:contentTypeScope="" ma:versionID="8433e945593c44f857ffebfbca1e8dc7">
  <xsd:schema xmlns:xsd="http://www.w3.org/2001/XMLSchema" xmlns:xs="http://www.w3.org/2001/XMLSchema" xmlns:p="http://schemas.microsoft.com/office/2006/metadata/properties" xmlns:ns1="http://schemas.microsoft.com/sharepoint/v3" xmlns:ns3="7184e930-2734-400f-97b8-dcfe5ea59d48" targetNamespace="http://schemas.microsoft.com/office/2006/metadata/properties" ma:root="true" ma:fieldsID="841253914e9117c911254cd509c95f2f" ns1:_="" ns3:_="">
    <xsd:import namespace="http://schemas.microsoft.com/sharepoint/v3"/>
    <xsd:import namespace="7184e930-2734-400f-97b8-dcfe5ea59d48"/>
    <xsd:element name="properties">
      <xsd:complexType>
        <xsd:sequence>
          <xsd:element name="documentManagement">
            <xsd:complexType>
              <xsd:all>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84e930-2734-400f-97b8-dcfe5ea59d4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7184e930-2734-400f-97b8-dcfe5ea59d48">
      <UserInfo>
        <DisplayName/>
        <AccountId xsi:nil="true"/>
        <AccountType/>
      </UserInfo>
    </SharedWithUsers>
  </documentManagement>
</p:properties>
</file>

<file path=customXml/itemProps1.xml><?xml version="1.0" encoding="utf-8"?>
<ds:datastoreItem xmlns:ds="http://schemas.openxmlformats.org/officeDocument/2006/customXml" ds:itemID="{6831E44D-F752-4C24-8E24-A8517576113C}"/>
</file>

<file path=customXml/itemProps2.xml><?xml version="1.0" encoding="utf-8"?>
<ds:datastoreItem xmlns:ds="http://schemas.openxmlformats.org/officeDocument/2006/customXml" ds:itemID="{9E69DE0C-7446-4B55-8912-878CEB993C65}"/>
</file>

<file path=customXml/itemProps3.xml><?xml version="1.0" encoding="utf-8"?>
<ds:datastoreItem xmlns:ds="http://schemas.openxmlformats.org/officeDocument/2006/customXml" ds:itemID="{605BFC4E-F242-46DF-AC6D-1625576AAE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General Info &amp; Instructions</vt:lpstr>
      <vt:lpstr>Individual 2019</vt:lpstr>
      <vt:lpstr>Individual 2020 YTD</vt:lpstr>
      <vt:lpstr>Continuance Table 2019</vt:lpstr>
      <vt:lpstr>Continuance Table 2019 YTD</vt:lpstr>
      <vt:lpstr>Continuance Table 2020 YTD</vt:lpstr>
      <vt:lpstr>'General Info &amp; Instructions'!Print_Area</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Kaczmarek, Peter</dc:creator>
  <cp:lastModifiedBy>Schultz, Ryan</cp:lastModifiedBy>
  <cp:lastPrinted>2016-04-27T18:01:04Z</cp:lastPrinted>
  <dcterms:created xsi:type="dcterms:W3CDTF">2016-04-25T18:20:59Z</dcterms:created>
  <dcterms:modified xsi:type="dcterms:W3CDTF">2021-02-05T12:00:48Z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{874B408C-9AD8-4565-A1D8-66797C2994B3}</vt:lpwstr>
  </property>
  <property fmtid="{D5CDD505-2E9C-101B-9397-08002B2CF9AE}" pid="3" name="ContentTypeId">
    <vt:lpwstr>0x010100C43EE6DC2923BF4FAC3585FCCB2E1184</vt:lpwstr>
  </property>
  <property fmtid="{D5CDD505-2E9C-101B-9397-08002B2CF9AE}" pid="4" name="Order">
    <vt:r8>206800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