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00" activeTab="0"/>
  </bookViews>
  <sheets>
    <sheet name="134-STD" sheetId="1" r:id="rId1"/>
  </sheets>
  <definedNames>
    <definedName name="_xlnm.Print_Area" localSheetId="0">'134-STD'!$A$1:$BA$52</definedName>
    <definedName name="_xlnm.Print_Area">'134-STD'!$AT$6:$AZ$26</definedName>
    <definedName name="Print_Area_MI" localSheetId="0">'134-STD'!$AT$5:$BA$26</definedName>
    <definedName name="PRINT_AREA_MI">'134-STD'!$AT$5:$BA$26</definedName>
  </definedNames>
  <calcPr fullCalcOnLoad="1"/>
</workbook>
</file>

<file path=xl/comments1.xml><?xml version="1.0" encoding="utf-8"?>
<comments xmlns="http://schemas.openxmlformats.org/spreadsheetml/2006/main">
  <authors>
    <author>cherri sanders-jones</author>
  </authors>
  <commentList>
    <comment ref="A24" authorId="0">
      <text>
        <r>
          <rPr>
            <b/>
            <sz val="12"/>
            <rFont val="Tahoma"/>
            <family val="2"/>
          </rPr>
          <t>cherri sanders-jones:</t>
        </r>
        <r>
          <rPr>
            <sz val="12"/>
            <rFont val="Tahoma"/>
            <family val="2"/>
          </rPr>
          <t xml:space="preserve">
Include only if pharmacy is required in all small group policies.  Additionally complete the Small Group Pharmacy Rating Exhibit.   If offered as a rider complete the Small Group Pharmacy Rating Exhibit only.</t>
        </r>
      </text>
    </comment>
  </commentList>
</comments>
</file>

<file path=xl/sharedStrings.xml><?xml version="1.0" encoding="utf-8"?>
<sst xmlns="http://schemas.openxmlformats.org/spreadsheetml/2006/main" count="493" uniqueCount="133">
  <si>
    <t>|</t>
  </si>
  <si>
    <t xml:space="preserve"> </t>
  </si>
  <si>
    <t>EXHIBIT  C</t>
  </si>
  <si>
    <t>EXHIBIT  D</t>
  </si>
  <si>
    <t>EXHIBIT  E</t>
  </si>
  <si>
    <t># of</t>
  </si>
  <si>
    <t>PMPM</t>
  </si>
  <si>
    <t>days</t>
  </si>
  <si>
    <t>Premium Rates</t>
  </si>
  <si>
    <t>-----</t>
  </si>
  <si>
    <t>Hospital Services:</t>
  </si>
  <si>
    <t xml:space="preserve"> Plan Membership</t>
  </si>
  <si>
    <t xml:space="preserve">Rate-Slope (Conversion Factor) </t>
  </si>
  <si>
    <t xml:space="preserve">        Development</t>
  </si>
  <si>
    <t xml:space="preserve">     Company:  ___________________________________________________________________</t>
  </si>
  <si>
    <t>_____</t>
  </si>
  <si>
    <t>__________</t>
  </si>
  <si>
    <t xml:space="preserve">     Benefit Plan Name:  _________________________________________________________</t>
  </si>
  <si>
    <t>Company:  ______________________________________________________</t>
  </si>
  <si>
    <t xml:space="preserve">     Contract Form #:  ____________  Benefit Period:  ____________________________</t>
  </si>
  <si>
    <t xml:space="preserve">  Outpatient</t>
  </si>
  <si>
    <t>Group</t>
  </si>
  <si>
    <t>Qtr #1</t>
  </si>
  <si>
    <t>Qtr #2</t>
  </si>
  <si>
    <t>Qtr #3</t>
  </si>
  <si>
    <t>Qtr #4</t>
  </si>
  <si>
    <t>------</t>
  </si>
  <si>
    <t>Two-tier rates:</t>
  </si>
  <si>
    <t>Number</t>
  </si>
  <si>
    <t xml:space="preserve"> single</t>
  </si>
  <si>
    <t>_______</t>
  </si>
  <si>
    <t>of</t>
  </si>
  <si>
    <t>per</t>
  </si>
  <si>
    <t xml:space="preserve"> family</t>
  </si>
  <si>
    <t>Member</t>
  </si>
  <si>
    <t>Dates</t>
  </si>
  <si>
    <t>Contracts</t>
  </si>
  <si>
    <t>Members</t>
  </si>
  <si>
    <t>Months</t>
  </si>
  <si>
    <t>--------</t>
  </si>
  <si>
    <t>Three-tier rates:</t>
  </si>
  <si>
    <t>---------</t>
  </si>
  <si>
    <t>-------</t>
  </si>
  <si>
    <t xml:space="preserve"> double</t>
  </si>
  <si>
    <t>100%</t>
  </si>
  <si>
    <t xml:space="preserve">  Qtr #1</t>
  </si>
  <si>
    <t>________</t>
  </si>
  <si>
    <t>Four-tier rates:</t>
  </si>
  <si>
    <t xml:space="preserve">  Qtr #2</t>
  </si>
  <si>
    <t xml:space="preserve"> ee w/ child(ren)</t>
  </si>
  <si>
    <t xml:space="preserve"> ee w/ spouse</t>
  </si>
  <si>
    <t xml:space="preserve">  Qtr #3</t>
  </si>
  <si>
    <t xml:space="preserve">  Qtr #4</t>
  </si>
  <si>
    <t>Five-tier rates:</t>
  </si>
  <si>
    <t xml:space="preserve"> ee w/ child</t>
  </si>
  <si>
    <t xml:space="preserve"> ee w/ children</t>
  </si>
  <si>
    <t>Rates</t>
  </si>
  <si>
    <t xml:space="preserve">  Debits:</t>
  </si>
  <si>
    <t xml:space="preserve">    Contingency/Profit</t>
  </si>
  <si>
    <t xml:space="preserve">  Credits:</t>
  </si>
  <si>
    <t>Company Name ___________________________________________________</t>
  </si>
  <si>
    <t>Date of Last Rate Increase  __________________________________________</t>
  </si>
  <si>
    <t>Retention Adjustments:</t>
  </si>
  <si>
    <t>Projected Period (gross of copay)</t>
  </si>
  <si>
    <t>Proposed Rate Adjustment    _________________________</t>
  </si>
  <si>
    <t>Subtotal</t>
  </si>
  <si>
    <t xml:space="preserve">                                                                                                                                    Benefit Period:  ____________________________________________________</t>
  </si>
  <si>
    <t xml:space="preserve">    Taxes</t>
  </si>
  <si>
    <t xml:space="preserve">    Quality Improvements</t>
  </si>
  <si>
    <t>Claims</t>
  </si>
  <si>
    <t>Completion</t>
  </si>
  <si>
    <t>Factor</t>
  </si>
  <si>
    <t># of Days/</t>
  </si>
  <si>
    <t xml:space="preserve">  Visits    </t>
  </si>
  <si>
    <t xml:space="preserve">  Inpatient</t>
  </si>
  <si>
    <t>Other</t>
  </si>
  <si>
    <t>% Increase of Last Rate Revision  ________________________________</t>
  </si>
  <si>
    <t>NAIC #  ________________________</t>
  </si>
  <si>
    <t>Pure Premium Subtotal</t>
  </si>
  <si>
    <t>Medical Categories:</t>
  </si>
  <si>
    <t>Professional Services</t>
  </si>
  <si>
    <t xml:space="preserve">    Reinsurance Expense</t>
  </si>
  <si>
    <t>Factors</t>
  </si>
  <si>
    <t>Incurred</t>
  </si>
  <si>
    <t>Claim $</t>
  </si>
  <si>
    <t>Util/1,000</t>
  </si>
  <si>
    <t>Unit</t>
  </si>
  <si>
    <t>Cost</t>
  </si>
  <si>
    <t>Capitation 1</t>
  </si>
  <si>
    <t>Capitation 2</t>
  </si>
  <si>
    <t>Capitation 3</t>
  </si>
  <si>
    <t>Experience Period:  From  _____________________      To: _______________________</t>
  </si>
  <si>
    <t>* Identify Other Factor</t>
  </si>
  <si>
    <t>Estimated</t>
  </si>
  <si>
    <t>Cost Sharing</t>
  </si>
  <si>
    <t xml:space="preserve">Average Age/gender </t>
  </si>
  <si>
    <t xml:space="preserve">Average SIC </t>
  </si>
  <si>
    <t xml:space="preserve">Average Benefit Adjsutment </t>
  </si>
  <si>
    <t>Average Other*</t>
  </si>
  <si>
    <t>SERFF ID # ______________________</t>
  </si>
  <si>
    <t>Ultimate</t>
  </si>
  <si>
    <t xml:space="preserve">Benefit Plan Name _______________________   </t>
  </si>
  <si>
    <t xml:space="preserve">  Form # ____________________</t>
  </si>
  <si>
    <t xml:space="preserve">Benefit </t>
  </si>
  <si>
    <t>Adjustment</t>
  </si>
  <si>
    <t>Plan</t>
  </si>
  <si>
    <t xml:space="preserve">Loss </t>
  </si>
  <si>
    <t>Distribution</t>
  </si>
  <si>
    <t>Composite</t>
  </si>
  <si>
    <t>TOTAL Required Revenue PMPM</t>
  </si>
  <si>
    <t xml:space="preserve">    Administrative Expenses</t>
  </si>
  <si>
    <t xml:space="preserve">    Reinsurance Recoveries</t>
  </si>
  <si>
    <t>Util</t>
  </si>
  <si>
    <t>Historical data:  four (4) most recent calendar quarters of experience</t>
  </si>
  <si>
    <t>Projected data:  four (4) calendar quarters of benefit period</t>
  </si>
  <si>
    <t>Contract</t>
  </si>
  <si>
    <t>Mix</t>
  </si>
  <si>
    <t>Desired</t>
  </si>
  <si>
    <t>Ratio of</t>
  </si>
  <si>
    <t>Conversion</t>
  </si>
  <si>
    <t>PENNSYLVANIA SMALL GROUP MEDICAL RATING EXHIBIT</t>
  </si>
  <si>
    <t>Net Incurred</t>
  </si>
  <si>
    <t>Underwriting Gain/(Loss) PMPM</t>
  </si>
  <si>
    <t xml:space="preserve">    Coordination of Benefits</t>
  </si>
  <si>
    <t>Ultimate Allowed</t>
  </si>
  <si>
    <t xml:space="preserve"> ---------------------</t>
  </si>
  <si>
    <t xml:space="preserve">   ------------------------------</t>
  </si>
  <si>
    <t>-------------------</t>
  </si>
  <si>
    <t>Company:  ________________________________________________________________________</t>
  </si>
  <si>
    <t>Benefit Period:  _____________________________________________________________________</t>
  </si>
  <si>
    <t>&lt;----------------- Proposed -------------------&gt;</t>
  </si>
  <si>
    <t>&lt;------------------ Experience Period -------------------&gt;</t>
  </si>
  <si>
    <t>Pharmacy - Outpatient if mandatory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</si>
</sst>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  <numFmt numFmtId="166" formatCode="&quot;$&quot;#,##0.00"/>
    <numFmt numFmtId="167" formatCode="[$-409]dddd\,\ mmmm\ dd\,\ yyyy"/>
    <numFmt numFmtId="168" formatCode="[$-409]h:mm:ss\ AM/PM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_);_(* \(#,##0.0000\);_(* &quot;-&quot;????_);_(@_)"/>
    <numFmt numFmtId="173" formatCode="0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?_);_(@_)"/>
    <numFmt numFmtId="177" formatCode="_(* #,##0_);_(* \(#,##0\);_(* &quot;-&quot;??_);_(@_)"/>
    <numFmt numFmtId="178" formatCode="&quot;$&quot;#,##0.0"/>
    <numFmt numFmtId="179" formatCode="&quot;$&quot;#,##0"/>
    <numFmt numFmtId="180" formatCode="#,##0.0_);\(#,##0.0\)"/>
    <numFmt numFmtId="181" formatCode="0.000"/>
    <numFmt numFmtId="182" formatCode="0.0"/>
    <numFmt numFmtId="183" formatCode="#,##0.0000_);\(#,##0.0000\)"/>
    <numFmt numFmtId="184" formatCode="#,##0.000_);\(#,##0.000\)"/>
    <numFmt numFmtId="185" formatCode="&quot;$&quot;#,##0.0_);\(&quot;$&quot;#,##0.0\)"/>
  </numFmts>
  <fonts count="42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36"/>
      <name val="Helv"/>
      <family val="0"/>
    </font>
    <font>
      <b/>
      <sz val="26"/>
      <name val="Helv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9" fontId="0" fillId="0" borderId="0" xfId="0" applyNumberForma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 applyProtection="1">
      <alignment horizontal="right"/>
      <protection/>
    </xf>
    <xf numFmtId="10" fontId="0" fillId="0" borderId="0" xfId="0" applyNumberFormat="1" applyAlignment="1" applyProtection="1">
      <alignment/>
      <protection/>
    </xf>
    <xf numFmtId="0" fontId="0" fillId="33" borderId="0" xfId="0" applyFill="1" applyBorder="1" applyAlignment="1">
      <alignment/>
    </xf>
    <xf numFmtId="37" fontId="0" fillId="33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39" fontId="0" fillId="0" borderId="0" xfId="0" applyNumberFormat="1" applyBorder="1" applyAlignment="1" applyProtection="1">
      <alignment horizontal="fill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39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37" fontId="0" fillId="34" borderId="0" xfId="0" applyNumberFormat="1" applyFill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right"/>
      <protection/>
    </xf>
    <xf numFmtId="37" fontId="0" fillId="34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37" fontId="0" fillId="0" borderId="19" xfId="0" applyNumberFormat="1" applyBorder="1" applyAlignment="1" applyProtection="1">
      <alignment horizontal="left"/>
      <protection/>
    </xf>
    <xf numFmtId="39" fontId="0" fillId="0" borderId="19" xfId="0" applyNumberForma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164" fontId="0" fillId="35" borderId="21" xfId="0" applyNumberForma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164" fontId="0" fillId="0" borderId="12" xfId="0" applyNumberFormat="1" applyBorder="1" applyAlignment="1" applyProtection="1">
      <alignment horizontal="center"/>
      <protection/>
    </xf>
    <xf numFmtId="164" fontId="0" fillId="0" borderId="21" xfId="0" applyNumberForma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 applyProtection="1">
      <alignment horizontal="right"/>
      <protection/>
    </xf>
    <xf numFmtId="39" fontId="0" fillId="0" borderId="21" xfId="0" applyNumberFormat="1" applyBorder="1" applyAlignment="1" applyProtection="1">
      <alignment horizontal="center"/>
      <protection/>
    </xf>
    <xf numFmtId="4" fontId="0" fillId="0" borderId="21" xfId="0" applyNumberFormat="1" applyBorder="1" applyAlignment="1" applyProtection="1">
      <alignment horizontal="right"/>
      <protection/>
    </xf>
    <xf numFmtId="4" fontId="0" fillId="0" borderId="21" xfId="0" applyNumberFormat="1" applyBorder="1" applyAlignment="1" applyProtection="1">
      <alignment horizontal="center"/>
      <protection/>
    </xf>
    <xf numFmtId="4" fontId="0" fillId="0" borderId="21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"/>
      <protection/>
    </xf>
    <xf numFmtId="7" fontId="0" fillId="35" borderId="21" xfId="0" applyNumberFormat="1" applyFill="1" applyBorder="1" applyAlignment="1" applyProtection="1">
      <alignment horizontal="center"/>
      <protection/>
    </xf>
    <xf numFmtId="39" fontId="0" fillId="35" borderId="21" xfId="0" applyNumberFormat="1" applyFill="1" applyBorder="1" applyAlignment="1" applyProtection="1">
      <alignment horizontal="center"/>
      <protection/>
    </xf>
    <xf numFmtId="7" fontId="0" fillId="0" borderId="21" xfId="0" applyNumberFormat="1" applyBorder="1" applyAlignment="1">
      <alignment horizontal="center"/>
    </xf>
    <xf numFmtId="37" fontId="0" fillId="0" borderId="12" xfId="0" applyNumberForma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13" xfId="0" applyBorder="1" applyAlignment="1" applyProtection="1">
      <alignment horizontal="left"/>
      <protection/>
    </xf>
    <xf numFmtId="37" fontId="0" fillId="33" borderId="12" xfId="0" applyNumberFormat="1" applyFill="1" applyBorder="1" applyAlignment="1" applyProtection="1">
      <alignment horizontal="center"/>
      <protection/>
    </xf>
    <xf numFmtId="166" fontId="0" fillId="33" borderId="0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7" fontId="0" fillId="36" borderId="12" xfId="0" applyNumberFormat="1" applyFill="1" applyBorder="1" applyAlignment="1" applyProtection="1">
      <alignment horizontal="center"/>
      <protection/>
    </xf>
    <xf numFmtId="166" fontId="0" fillId="36" borderId="0" xfId="0" applyNumberFormat="1" applyFill="1" applyBorder="1" applyAlignment="1" applyProtection="1">
      <alignment horizontal="center"/>
      <protection/>
    </xf>
    <xf numFmtId="37" fontId="0" fillId="36" borderId="0" xfId="0" applyNumberFormat="1" applyFill="1" applyBorder="1" applyAlignment="1" applyProtection="1">
      <alignment horizontal="center"/>
      <protection/>
    </xf>
    <xf numFmtId="7" fontId="0" fillId="36" borderId="21" xfId="0" applyNumberFormat="1" applyFill="1" applyBorder="1" applyAlignment="1" applyProtection="1">
      <alignment horizontal="center"/>
      <protection/>
    </xf>
    <xf numFmtId="37" fontId="0" fillId="33" borderId="21" xfId="0" applyNumberForma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39" fontId="0" fillId="33" borderId="14" xfId="0" applyNumberFormat="1" applyFill="1" applyBorder="1" applyAlignment="1" applyProtection="1">
      <alignment/>
      <protection/>
    </xf>
    <xf numFmtId="10" fontId="0" fillId="33" borderId="14" xfId="0" applyNumberFormat="1" applyFill="1" applyBorder="1" applyAlignment="1" applyProtection="1">
      <alignment horizontal="center"/>
      <protection/>
    </xf>
    <xf numFmtId="164" fontId="0" fillId="33" borderId="0" xfId="0" applyNumberFormat="1" applyFill="1" applyBorder="1" applyAlignment="1" applyProtection="1">
      <alignment horizontal="right"/>
      <protection/>
    </xf>
    <xf numFmtId="166" fontId="0" fillId="0" borderId="21" xfId="0" applyNumberFormat="1" applyBorder="1" applyAlignment="1" applyProtection="1">
      <alignment horizontal="center"/>
      <protection/>
    </xf>
    <xf numFmtId="5" fontId="0" fillId="33" borderId="21" xfId="0" applyNumberFormat="1" applyFill="1" applyBorder="1" applyAlignment="1" applyProtection="1">
      <alignment horizontal="right"/>
      <protection/>
    </xf>
    <xf numFmtId="5" fontId="0" fillId="33" borderId="21" xfId="0" applyNumberFormat="1" applyFill="1" applyBorder="1" applyAlignment="1" applyProtection="1">
      <alignment/>
      <protection/>
    </xf>
    <xf numFmtId="166" fontId="0" fillId="33" borderId="21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39" fontId="0" fillId="33" borderId="12" xfId="0" applyNumberForma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 applyProtection="1">
      <alignment horizontal="right"/>
      <protection/>
    </xf>
    <xf numFmtId="39" fontId="0" fillId="0" borderId="12" xfId="0" applyNumberFormat="1" applyBorder="1" applyAlignment="1" applyProtection="1" quotePrefix="1">
      <alignment horizontal="center"/>
      <protection/>
    </xf>
    <xf numFmtId="39" fontId="0" fillId="0" borderId="13" xfId="0" applyNumberFormat="1" applyBorder="1" applyAlignment="1" applyProtection="1" quotePrefix="1">
      <alignment horizontal="center"/>
      <protection/>
    </xf>
    <xf numFmtId="0" fontId="0" fillId="34" borderId="12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39" fontId="0" fillId="0" borderId="0" xfId="0" applyNumberFormat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39" fontId="0" fillId="34" borderId="0" xfId="0" applyNumberFormat="1" applyFill="1" applyBorder="1" applyAlignment="1" applyProtection="1">
      <alignment horizontal="right"/>
      <protection/>
    </xf>
    <xf numFmtId="0" fontId="0" fillId="33" borderId="21" xfId="0" applyFill="1" applyBorder="1" applyAlignment="1">
      <alignment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39" fontId="0" fillId="0" borderId="21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166" fontId="0" fillId="0" borderId="21" xfId="0" applyNumberFormat="1" applyBorder="1" applyAlignment="1">
      <alignment horizontal="center"/>
    </xf>
    <xf numFmtId="166" fontId="0" fillId="36" borderId="21" xfId="0" applyNumberFormat="1" applyFill="1" applyBorder="1" applyAlignment="1" applyProtection="1">
      <alignment horizontal="center"/>
      <protection/>
    </xf>
    <xf numFmtId="0" fontId="0" fillId="33" borderId="21" xfId="0" applyNumberFormat="1" applyFill="1" applyBorder="1" applyAlignment="1" applyProtection="1">
      <alignment horizontal="right"/>
      <protection/>
    </xf>
    <xf numFmtId="10" fontId="0" fillId="34" borderId="0" xfId="0" applyNumberFormat="1" applyFill="1" applyBorder="1" applyAlignment="1" applyProtection="1">
      <alignment horizontal="right"/>
      <protection/>
    </xf>
    <xf numFmtId="10" fontId="0" fillId="0" borderId="0" xfId="0" applyNumberFormat="1" applyBorder="1" applyAlignment="1" applyProtection="1">
      <alignment horizontal="right"/>
      <protection/>
    </xf>
    <xf numFmtId="2" fontId="0" fillId="34" borderId="0" xfId="42" applyNumberFormat="1" applyFont="1" applyFill="1" applyBorder="1" applyAlignment="1" applyProtection="1">
      <alignment horizontal="right"/>
      <protection/>
    </xf>
    <xf numFmtId="2" fontId="0" fillId="0" borderId="0" xfId="42" applyNumberFormat="1" applyFont="1" applyBorder="1" applyAlignment="1" applyProtection="1">
      <alignment horizontal="right"/>
      <protection/>
    </xf>
    <xf numFmtId="2" fontId="0" fillId="0" borderId="0" xfId="42" applyNumberFormat="1" applyFont="1" applyBorder="1" applyAlignment="1" applyProtection="1">
      <alignment/>
      <protection/>
    </xf>
    <xf numFmtId="166" fontId="0" fillId="34" borderId="0" xfId="0" applyNumberFormat="1" applyFill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/>
      <protection/>
    </xf>
    <xf numFmtId="0" fontId="0" fillId="36" borderId="0" xfId="0" applyFill="1" applyBorder="1" applyAlignment="1" applyProtection="1">
      <alignment horizontal="left"/>
      <protection/>
    </xf>
    <xf numFmtId="0" fontId="0" fillId="36" borderId="0" xfId="0" applyFill="1" applyBorder="1" applyAlignment="1">
      <alignment/>
    </xf>
    <xf numFmtId="166" fontId="0" fillId="36" borderId="0" xfId="0" applyNumberFormat="1" applyFill="1" applyBorder="1" applyAlignment="1" applyProtection="1">
      <alignment horizontal="right"/>
      <protection/>
    </xf>
    <xf numFmtId="4" fontId="0" fillId="33" borderId="0" xfId="0" applyNumberFormat="1" applyFill="1" applyBorder="1" applyAlignment="1" applyProtection="1">
      <alignment horizontal="right"/>
      <protection/>
    </xf>
    <xf numFmtId="4" fontId="0" fillId="33" borderId="0" xfId="0" applyNumberFormat="1" applyFill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fill"/>
      <protection/>
    </xf>
    <xf numFmtId="39" fontId="0" fillId="0" borderId="21" xfId="0" applyNumberFormat="1" applyBorder="1" applyAlignment="1" applyProtection="1" quotePrefix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39" fontId="0" fillId="0" borderId="14" xfId="0" applyNumberFormat="1" applyBorder="1" applyAlignment="1" applyProtection="1">
      <alignment horizontal="right"/>
      <protection/>
    </xf>
    <xf numFmtId="39" fontId="0" fillId="0" borderId="22" xfId="0" applyNumberForma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70" fontId="0" fillId="33" borderId="0" xfId="42" applyNumberFormat="1" applyFont="1" applyFill="1" applyBorder="1" applyAlignment="1" applyProtection="1">
      <alignment horizontal="center"/>
      <protection/>
    </xf>
    <xf numFmtId="170" fontId="0" fillId="33" borderId="0" xfId="42" applyNumberFormat="1" applyFont="1" applyFill="1" applyBorder="1" applyAlignment="1">
      <alignment horizontal="center"/>
    </xf>
    <xf numFmtId="170" fontId="0" fillId="0" borderId="0" xfId="42" applyNumberFormat="1" applyFont="1" applyBorder="1" applyAlignment="1">
      <alignment/>
    </xf>
    <xf numFmtId="37" fontId="0" fillId="33" borderId="0" xfId="0" applyNumberFormat="1" applyFill="1" applyBorder="1" applyAlignment="1" applyProtection="1">
      <alignment/>
      <protection/>
    </xf>
    <xf numFmtId="39" fontId="0" fillId="36" borderId="0" xfId="0" applyNumberFormat="1" applyFill="1" applyBorder="1" applyAlignment="1" applyProtection="1">
      <alignment horizontal="center"/>
      <protection/>
    </xf>
    <xf numFmtId="7" fontId="0" fillId="0" borderId="21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7" fontId="0" fillId="0" borderId="0" xfId="0" applyNumberFormat="1" applyBorder="1" applyAlignment="1" applyProtection="1">
      <alignment horizontal="center"/>
      <protection/>
    </xf>
    <xf numFmtId="179" fontId="0" fillId="33" borderId="0" xfId="0" applyNumberFormat="1" applyFill="1" applyBorder="1" applyAlignment="1" applyProtection="1">
      <alignment horizontal="center"/>
      <protection/>
    </xf>
    <xf numFmtId="179" fontId="0" fillId="36" borderId="0" xfId="0" applyNumberFormat="1" applyFill="1" applyBorder="1" applyAlignment="1" applyProtection="1">
      <alignment horizontal="center"/>
      <protection/>
    </xf>
    <xf numFmtId="184" fontId="0" fillId="36" borderId="0" xfId="0" applyNumberForma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7" fontId="0" fillId="36" borderId="0" xfId="0" applyNumberFormat="1" applyFill="1" applyBorder="1" applyAlignment="1" applyProtection="1">
      <alignment horizontal="center"/>
      <protection/>
    </xf>
    <xf numFmtId="5" fontId="0" fillId="33" borderId="0" xfId="0" applyNumberFormat="1" applyFill="1" applyBorder="1" applyAlignment="1" applyProtection="1">
      <alignment horizontal="right"/>
      <protection/>
    </xf>
    <xf numFmtId="5" fontId="0" fillId="33" borderId="0" xfId="0" applyNumberFormat="1" applyFill="1" applyBorder="1" applyAlignment="1" applyProtection="1">
      <alignment/>
      <protection/>
    </xf>
    <xf numFmtId="5" fontId="0" fillId="0" borderId="0" xfId="0" applyNumberFormat="1" applyBorder="1" applyAlignment="1" applyProtection="1">
      <alignment horizontal="center"/>
      <protection/>
    </xf>
    <xf numFmtId="10" fontId="0" fillId="33" borderId="11" xfId="0" applyNumberFormat="1" applyFill="1" applyBorder="1" applyAlignment="1">
      <alignment horizontal="center"/>
    </xf>
    <xf numFmtId="37" fontId="0" fillId="33" borderId="23" xfId="0" applyNumberFormat="1" applyFill="1" applyBorder="1" applyAlignment="1" applyProtection="1">
      <alignment/>
      <protection/>
    </xf>
    <xf numFmtId="10" fontId="0" fillId="33" borderId="0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3" fontId="0" fillId="36" borderId="12" xfId="0" applyNumberFormat="1" applyFill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58"/>
  <sheetViews>
    <sheetView showGridLines="0" tabSelected="1" zoomScale="50" zoomScaleNormal="50" zoomScalePageLayoutView="0" workbookViewId="0" topLeftCell="J13">
      <selection activeCell="V13" sqref="V13"/>
    </sheetView>
  </sheetViews>
  <sheetFormatPr defaultColWidth="9.77734375" defaultRowHeight="15.75"/>
  <cols>
    <col min="1" max="1" width="29.3359375" style="12" customWidth="1"/>
    <col min="2" max="2" width="2.21484375" style="12" hidden="1" customWidth="1"/>
    <col min="3" max="3" width="9.77734375" style="12" customWidth="1"/>
    <col min="4" max="4" width="13.99609375" style="12" customWidth="1"/>
    <col min="5" max="5" width="10.6640625" style="12" customWidth="1"/>
    <col min="6" max="6" width="12.21484375" style="12" customWidth="1"/>
    <col min="7" max="7" width="11.3359375" style="12" customWidth="1"/>
    <col min="8" max="8" width="15.10546875" style="12" customWidth="1"/>
    <col min="9" max="9" width="11.10546875" style="12" customWidth="1"/>
    <col min="10" max="10" width="8.6640625" style="12" customWidth="1"/>
    <col min="11" max="11" width="10.21484375" style="12" customWidth="1"/>
    <col min="12" max="12" width="8.4453125" style="12" customWidth="1"/>
    <col min="13" max="13" width="12.3359375" style="12" customWidth="1"/>
    <col min="14" max="15" width="9.77734375" style="12" customWidth="1"/>
    <col min="16" max="16" width="11.99609375" style="12" customWidth="1"/>
    <col min="17" max="17" width="16.21484375" style="12" customWidth="1"/>
    <col min="18" max="18" width="16.4453125" style="12" customWidth="1"/>
    <col min="19" max="19" width="21.5546875" style="12" customWidth="1"/>
    <col min="20" max="20" width="16.3359375" style="12" customWidth="1"/>
    <col min="21" max="21" width="19.88671875" style="12" customWidth="1"/>
    <col min="22" max="22" width="17.21484375" style="12" customWidth="1"/>
    <col min="23" max="23" width="31.3359375" style="12" customWidth="1"/>
    <col min="24" max="24" width="1.99609375" style="10" customWidth="1"/>
    <col min="25" max="25" width="18.77734375" style="10" customWidth="1"/>
    <col min="26" max="29" width="17.77734375" style="10" customWidth="1"/>
    <col min="30" max="30" width="23.77734375" style="10" customWidth="1"/>
    <col min="31" max="31" width="1.77734375" style="10" customWidth="1"/>
    <col min="32" max="32" width="0" style="10" hidden="1" customWidth="1"/>
    <col min="33" max="33" width="8.77734375" style="10" customWidth="1"/>
    <col min="34" max="34" width="17.77734375" style="10" customWidth="1"/>
    <col min="35" max="38" width="12.77734375" style="10" customWidth="1"/>
    <col min="39" max="39" width="14.5546875" style="10" customWidth="1"/>
    <col min="40" max="40" width="3.77734375" style="10" customWidth="1"/>
    <col min="41" max="43" width="12.77734375" style="10" customWidth="1"/>
    <col min="44" max="44" width="16.3359375" style="10" customWidth="1"/>
    <col min="45" max="45" width="1.88671875" style="10" customWidth="1"/>
    <col min="46" max="46" width="16.5546875" style="10" customWidth="1"/>
    <col min="47" max="47" width="20.77734375" style="10" customWidth="1"/>
    <col min="48" max="51" width="17.77734375" style="10" customWidth="1"/>
    <col min="52" max="52" width="22.77734375" style="10" customWidth="1"/>
    <col min="53" max="53" width="1.77734375" style="10" customWidth="1"/>
    <col min="54" max="68" width="9.77734375" style="10" customWidth="1"/>
    <col min="69" max="16384" width="9.77734375" style="12" customWidth="1"/>
  </cols>
  <sheetData>
    <row r="1" spans="1:53" ht="15.75" customHeight="1">
      <c r="A1" s="161" t="s">
        <v>120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1" t="s">
        <v>120</v>
      </c>
      <c r="R1" s="162"/>
      <c r="S1" s="162"/>
      <c r="T1" s="162"/>
      <c r="U1" s="162"/>
      <c r="V1" s="162"/>
      <c r="W1" s="163"/>
      <c r="X1" s="27"/>
      <c r="Y1" s="161" t="s">
        <v>120</v>
      </c>
      <c r="Z1" s="162"/>
      <c r="AA1" s="162"/>
      <c r="AB1" s="162"/>
      <c r="AC1" s="162"/>
      <c r="AD1" s="163"/>
      <c r="AE1" s="27"/>
      <c r="AF1" s="27"/>
      <c r="AG1" s="161" t="s">
        <v>120</v>
      </c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3"/>
      <c r="AT1" s="170" t="s">
        <v>120</v>
      </c>
      <c r="AU1" s="171"/>
      <c r="AV1" s="171"/>
      <c r="AW1" s="171"/>
      <c r="AX1" s="171"/>
      <c r="AY1" s="171"/>
      <c r="AZ1" s="171"/>
      <c r="BA1" s="172"/>
    </row>
    <row r="2" spans="1:53" ht="15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64"/>
      <c r="R2" s="165"/>
      <c r="S2" s="165"/>
      <c r="T2" s="165"/>
      <c r="U2" s="165"/>
      <c r="V2" s="165"/>
      <c r="W2" s="166"/>
      <c r="X2" s="27"/>
      <c r="Y2" s="164"/>
      <c r="Z2" s="165"/>
      <c r="AA2" s="165"/>
      <c r="AB2" s="165"/>
      <c r="AC2" s="165"/>
      <c r="AD2" s="166"/>
      <c r="AE2" s="27"/>
      <c r="AF2" s="27"/>
      <c r="AG2" s="164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6"/>
      <c r="AT2" s="173"/>
      <c r="AU2" s="174"/>
      <c r="AV2" s="174"/>
      <c r="AW2" s="174"/>
      <c r="AX2" s="174"/>
      <c r="AY2" s="174"/>
      <c r="AZ2" s="174"/>
      <c r="BA2" s="175"/>
    </row>
    <row r="3" spans="1:53" ht="15.75" customHeight="1" thickBo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  <c r="Q3" s="167"/>
      <c r="R3" s="168"/>
      <c r="S3" s="168"/>
      <c r="T3" s="168"/>
      <c r="U3" s="168"/>
      <c r="V3" s="168"/>
      <c r="W3" s="169"/>
      <c r="X3" s="27"/>
      <c r="Y3" s="167"/>
      <c r="Z3" s="168"/>
      <c r="AA3" s="168"/>
      <c r="AB3" s="168"/>
      <c r="AC3" s="168"/>
      <c r="AD3" s="169"/>
      <c r="AE3" s="27"/>
      <c r="AF3" s="27"/>
      <c r="AG3" s="167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9"/>
      <c r="AT3" s="176"/>
      <c r="AU3" s="177"/>
      <c r="AV3" s="177"/>
      <c r="AW3" s="177"/>
      <c r="AX3" s="177"/>
      <c r="AY3" s="177"/>
      <c r="AZ3" s="177"/>
      <c r="BA3" s="178"/>
    </row>
    <row r="4" spans="1:53" ht="15.75" customHeight="1">
      <c r="A4" s="28" t="s">
        <v>60</v>
      </c>
      <c r="B4" s="29"/>
      <c r="C4" s="29"/>
      <c r="D4" s="29"/>
      <c r="E4" s="29"/>
      <c r="F4" s="29"/>
      <c r="G4" s="29"/>
      <c r="H4" s="30" t="s">
        <v>77</v>
      </c>
      <c r="I4" s="29"/>
      <c r="J4" s="29"/>
      <c r="K4" s="29"/>
      <c r="L4" s="29" t="s">
        <v>99</v>
      </c>
      <c r="M4" s="29"/>
      <c r="N4" s="29"/>
      <c r="O4" s="29"/>
      <c r="P4" s="62"/>
      <c r="Q4" s="61"/>
      <c r="R4" s="155"/>
      <c r="S4" s="156"/>
      <c r="T4" s="61"/>
      <c r="U4" s="29"/>
      <c r="V4" s="29"/>
      <c r="W4" s="62"/>
      <c r="X4"/>
      <c r="Y4" s="31"/>
      <c r="AA4" s="12"/>
      <c r="AB4" s="12"/>
      <c r="AC4" s="12"/>
      <c r="AD4" s="51"/>
      <c r="AE4" s="3"/>
      <c r="AF4"/>
      <c r="AG4" s="31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51"/>
      <c r="AS4"/>
      <c r="AT4" s="31"/>
      <c r="AU4" s="12"/>
      <c r="AV4" s="12"/>
      <c r="AW4" s="12"/>
      <c r="AX4" s="12"/>
      <c r="AY4" s="12"/>
      <c r="AZ4" s="12"/>
      <c r="BA4" s="134"/>
    </row>
    <row r="5" spans="1:53" ht="16.5" customHeight="1">
      <c r="A5" s="31" t="s">
        <v>61</v>
      </c>
      <c r="H5" s="12" t="s">
        <v>76</v>
      </c>
      <c r="P5" s="51"/>
      <c r="Q5" s="31"/>
      <c r="R5" s="157"/>
      <c r="S5" s="158"/>
      <c r="T5" s="31" t="s">
        <v>64</v>
      </c>
      <c r="W5" s="51"/>
      <c r="X5"/>
      <c r="Y5" s="97"/>
      <c r="Z5" s="138" t="s">
        <v>2</v>
      </c>
      <c r="AB5" s="12"/>
      <c r="AC5" s="12"/>
      <c r="AD5" s="51"/>
      <c r="AE5" s="3"/>
      <c r="AF5"/>
      <c r="AG5" s="31"/>
      <c r="AH5" s="13" t="s">
        <v>3</v>
      </c>
      <c r="AI5" s="12"/>
      <c r="AJ5" s="12"/>
      <c r="AK5" s="12"/>
      <c r="AL5" s="12"/>
      <c r="AM5" s="12"/>
      <c r="AN5" s="12"/>
      <c r="AO5" s="12"/>
      <c r="AP5" s="12"/>
      <c r="AQ5" s="12"/>
      <c r="AR5" s="51"/>
      <c r="AS5"/>
      <c r="AT5" s="31"/>
      <c r="AU5" s="13" t="s">
        <v>4</v>
      </c>
      <c r="AV5" s="12"/>
      <c r="AW5" s="12"/>
      <c r="AX5" s="12"/>
      <c r="AY5" s="12"/>
      <c r="AZ5" s="12"/>
      <c r="BA5" s="134"/>
    </row>
    <row r="6" spans="1:53" ht="16.5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54"/>
      <c r="Q6" s="53"/>
      <c r="R6" s="89"/>
      <c r="S6" s="75"/>
      <c r="T6" s="53"/>
      <c r="U6" s="33"/>
      <c r="V6" s="88"/>
      <c r="W6" s="87"/>
      <c r="X6"/>
      <c r="Y6" s="31"/>
      <c r="Z6" s="12"/>
      <c r="AA6" s="12"/>
      <c r="AB6" s="12"/>
      <c r="AC6" s="12"/>
      <c r="AD6" s="51"/>
      <c r="AE6" s="3"/>
      <c r="AF6"/>
      <c r="AG6" s="31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51"/>
      <c r="AS6"/>
      <c r="AT6" s="31"/>
      <c r="AU6" s="12"/>
      <c r="AV6" s="12"/>
      <c r="AW6" s="12"/>
      <c r="AX6" s="12"/>
      <c r="AY6" s="12"/>
      <c r="AZ6" s="12"/>
      <c r="BA6" s="134"/>
    </row>
    <row r="7" spans="1:53" ht="16.5" thickBot="1">
      <c r="A7" s="36"/>
      <c r="B7" s="37"/>
      <c r="C7" s="55" t="s">
        <v>91</v>
      </c>
      <c r="D7" s="37"/>
      <c r="E7" s="37"/>
      <c r="F7" s="38"/>
      <c r="G7" s="38"/>
      <c r="H7" s="38"/>
      <c r="I7" s="38"/>
      <c r="J7" s="38"/>
      <c r="K7" s="38"/>
      <c r="L7" s="38"/>
      <c r="M7" s="37"/>
      <c r="N7" s="37"/>
      <c r="O7" s="37"/>
      <c r="P7" s="39"/>
      <c r="Q7" s="76" t="s">
        <v>63</v>
      </c>
      <c r="R7" s="34"/>
      <c r="S7" s="75"/>
      <c r="T7" s="55" t="s">
        <v>101</v>
      </c>
      <c r="U7" s="38"/>
      <c r="V7" s="37"/>
      <c r="W7" s="39" t="s">
        <v>102</v>
      </c>
      <c r="X7"/>
      <c r="Y7" s="31"/>
      <c r="Z7" s="12"/>
      <c r="AA7" s="12"/>
      <c r="AB7" s="12"/>
      <c r="AC7" s="12"/>
      <c r="AD7" s="51"/>
      <c r="AE7" s="3"/>
      <c r="AF7"/>
      <c r="AG7" s="31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51"/>
      <c r="AS7"/>
      <c r="AT7" s="31"/>
      <c r="AU7" s="12"/>
      <c r="AV7" s="12"/>
      <c r="AW7" s="12"/>
      <c r="AX7" s="12"/>
      <c r="AY7" s="12"/>
      <c r="AZ7" s="12"/>
      <c r="BA7" s="134"/>
    </row>
    <row r="8" spans="1:53" ht="63">
      <c r="A8" s="40"/>
      <c r="B8" s="20" t="s">
        <v>5</v>
      </c>
      <c r="C8" s="20" t="s">
        <v>72</v>
      </c>
      <c r="D8" s="47" t="s">
        <v>121</v>
      </c>
      <c r="E8" s="47" t="s">
        <v>70</v>
      </c>
      <c r="F8" s="47" t="s">
        <v>100</v>
      </c>
      <c r="G8" s="47" t="s">
        <v>93</v>
      </c>
      <c r="H8" s="48" t="s">
        <v>124</v>
      </c>
      <c r="I8" s="48" t="s">
        <v>95</v>
      </c>
      <c r="J8" s="48" t="s">
        <v>96</v>
      </c>
      <c r="K8" s="48" t="s">
        <v>97</v>
      </c>
      <c r="L8" s="48" t="s">
        <v>98</v>
      </c>
      <c r="M8" s="47" t="s">
        <v>34</v>
      </c>
      <c r="N8" s="29"/>
      <c r="O8" s="47" t="s">
        <v>86</v>
      </c>
      <c r="P8" s="113"/>
      <c r="Q8" s="61"/>
      <c r="R8" s="47" t="s">
        <v>86</v>
      </c>
      <c r="S8" s="62"/>
      <c r="T8" s="50" t="s">
        <v>103</v>
      </c>
      <c r="U8" s="20" t="s">
        <v>94</v>
      </c>
      <c r="V8" s="95" t="s">
        <v>105</v>
      </c>
      <c r="W8" s="63"/>
      <c r="X8"/>
      <c r="Y8" s="97"/>
      <c r="Z8" s="12"/>
      <c r="AA8" s="12"/>
      <c r="AB8" s="13" t="s">
        <v>11</v>
      </c>
      <c r="AC8" s="12"/>
      <c r="AD8" s="51"/>
      <c r="AE8" s="3"/>
      <c r="AF8"/>
      <c r="AG8" s="31"/>
      <c r="AH8" s="12"/>
      <c r="AI8" s="12"/>
      <c r="AJ8" s="12"/>
      <c r="AK8" s="12"/>
      <c r="AL8" s="13" t="s">
        <v>12</v>
      </c>
      <c r="AM8" s="12"/>
      <c r="AN8" s="12"/>
      <c r="AO8" s="12"/>
      <c r="AP8" s="12"/>
      <c r="AQ8" s="12"/>
      <c r="AR8" s="51"/>
      <c r="AS8"/>
      <c r="AT8" s="31"/>
      <c r="AU8" s="12"/>
      <c r="AV8" s="12"/>
      <c r="AW8" s="12"/>
      <c r="AX8" s="12"/>
      <c r="AY8" s="12"/>
      <c r="AZ8" s="12"/>
      <c r="BA8" s="134"/>
    </row>
    <row r="9" spans="1:53" ht="15.75">
      <c r="A9" s="41" t="s">
        <v>79</v>
      </c>
      <c r="B9" s="20" t="s">
        <v>7</v>
      </c>
      <c r="C9" s="20" t="s">
        <v>73</v>
      </c>
      <c r="D9" s="20" t="s">
        <v>84</v>
      </c>
      <c r="E9" s="20" t="s">
        <v>82</v>
      </c>
      <c r="F9" s="20" t="s">
        <v>83</v>
      </c>
      <c r="G9" s="20" t="s">
        <v>94</v>
      </c>
      <c r="H9" s="20" t="s">
        <v>69</v>
      </c>
      <c r="I9" s="20" t="s">
        <v>71</v>
      </c>
      <c r="J9" s="20" t="s">
        <v>71</v>
      </c>
      <c r="K9" s="20" t="s">
        <v>71</v>
      </c>
      <c r="L9" s="20" t="s">
        <v>71</v>
      </c>
      <c r="M9" s="20" t="s">
        <v>38</v>
      </c>
      <c r="N9" s="20" t="s">
        <v>85</v>
      </c>
      <c r="O9" s="20" t="s">
        <v>87</v>
      </c>
      <c r="P9" s="49" t="s">
        <v>6</v>
      </c>
      <c r="Q9" s="50" t="s">
        <v>112</v>
      </c>
      <c r="R9" s="20" t="s">
        <v>87</v>
      </c>
      <c r="S9" s="49" t="s">
        <v>6</v>
      </c>
      <c r="T9" s="50" t="s">
        <v>104</v>
      </c>
      <c r="U9" s="20" t="s">
        <v>104</v>
      </c>
      <c r="V9" s="20" t="s">
        <v>6</v>
      </c>
      <c r="W9" s="63"/>
      <c r="X9"/>
      <c r="Y9" s="31"/>
      <c r="Z9" s="12"/>
      <c r="AA9" s="12"/>
      <c r="AB9" s="13" t="s">
        <v>125</v>
      </c>
      <c r="AC9" s="12"/>
      <c r="AD9" s="51"/>
      <c r="AE9" s="3"/>
      <c r="AF9"/>
      <c r="AG9" s="31"/>
      <c r="AH9" s="12"/>
      <c r="AI9" s="12"/>
      <c r="AJ9" s="12"/>
      <c r="AK9" s="12"/>
      <c r="AL9" s="13" t="s">
        <v>13</v>
      </c>
      <c r="AM9" s="12"/>
      <c r="AN9" s="12"/>
      <c r="AO9" s="12"/>
      <c r="AP9" s="12"/>
      <c r="AQ9" s="12"/>
      <c r="AR9" s="51"/>
      <c r="AS9"/>
      <c r="AT9" s="31"/>
      <c r="AU9" s="12"/>
      <c r="AV9" s="12"/>
      <c r="AW9" s="20" t="s">
        <v>8</v>
      </c>
      <c r="AX9" s="12"/>
      <c r="AY9" s="12"/>
      <c r="AZ9" s="12"/>
      <c r="BA9" s="134"/>
    </row>
    <row r="10" spans="1:53" ht="15.75">
      <c r="A10" s="41"/>
      <c r="B10" s="20" t="s">
        <v>9</v>
      </c>
      <c r="C10" s="50" t="s">
        <v>9</v>
      </c>
      <c r="D10" s="20" t="s">
        <v>9</v>
      </c>
      <c r="E10" s="20" t="s">
        <v>9</v>
      </c>
      <c r="F10" s="20" t="s">
        <v>9</v>
      </c>
      <c r="G10" s="20" t="s">
        <v>9</v>
      </c>
      <c r="H10" s="20" t="s">
        <v>9</v>
      </c>
      <c r="I10" s="20" t="s">
        <v>9</v>
      </c>
      <c r="J10" s="20" t="s">
        <v>9</v>
      </c>
      <c r="K10" s="20" t="s">
        <v>9</v>
      </c>
      <c r="L10" s="20" t="s">
        <v>9</v>
      </c>
      <c r="M10" s="20" t="s">
        <v>9</v>
      </c>
      <c r="N10" s="20" t="s">
        <v>9</v>
      </c>
      <c r="O10" s="20" t="s">
        <v>9</v>
      </c>
      <c r="P10" s="49" t="s">
        <v>9</v>
      </c>
      <c r="Q10" s="50" t="s">
        <v>9</v>
      </c>
      <c r="R10" s="20" t="s">
        <v>9</v>
      </c>
      <c r="S10" s="49" t="s">
        <v>9</v>
      </c>
      <c r="T10" s="50" t="s">
        <v>9</v>
      </c>
      <c r="U10" s="20" t="s">
        <v>9</v>
      </c>
      <c r="V10" s="20" t="s">
        <v>9</v>
      </c>
      <c r="W10" s="49"/>
      <c r="X10"/>
      <c r="Y10" s="31"/>
      <c r="Z10" s="20" t="s">
        <v>1</v>
      </c>
      <c r="AA10" s="12"/>
      <c r="AB10" s="12"/>
      <c r="AC10" s="12"/>
      <c r="AD10" s="51"/>
      <c r="AE10" s="3"/>
      <c r="AF10"/>
      <c r="AG10" s="31"/>
      <c r="AH10" s="12"/>
      <c r="AI10" s="12"/>
      <c r="AJ10" s="12"/>
      <c r="AK10" s="12"/>
      <c r="AL10" s="13" t="s">
        <v>126</v>
      </c>
      <c r="AM10" s="12"/>
      <c r="AN10" s="12"/>
      <c r="AO10" s="12"/>
      <c r="AP10" s="12"/>
      <c r="AQ10" s="12"/>
      <c r="AR10" s="51"/>
      <c r="AS10"/>
      <c r="AT10" s="31"/>
      <c r="AU10" s="12"/>
      <c r="AV10" s="12"/>
      <c r="AW10" s="109" t="s">
        <v>127</v>
      </c>
      <c r="AX10" s="12"/>
      <c r="AY10" s="12"/>
      <c r="AZ10" s="12"/>
      <c r="BA10" s="134"/>
    </row>
    <row r="11" spans="1:53" ht="15.75">
      <c r="A11" s="42" t="s">
        <v>10</v>
      </c>
      <c r="C11" s="31"/>
      <c r="E11" s="20"/>
      <c r="F11" s="20"/>
      <c r="G11" s="20"/>
      <c r="H11" s="20"/>
      <c r="P11" s="51"/>
      <c r="Q11" s="31"/>
      <c r="S11" s="51"/>
      <c r="T11" s="31"/>
      <c r="W11" s="51"/>
      <c r="X11"/>
      <c r="Y11" s="31"/>
      <c r="Z11" s="12"/>
      <c r="AA11" s="12"/>
      <c r="AB11" s="12"/>
      <c r="AC11" s="12"/>
      <c r="AD11" s="51"/>
      <c r="AE11" s="3"/>
      <c r="AF11"/>
      <c r="AG11" s="31"/>
      <c r="AH11" s="12"/>
      <c r="AI11" s="12"/>
      <c r="AJ11" s="12"/>
      <c r="AK11" s="12"/>
      <c r="AN11" s="12"/>
      <c r="AO11" s="12"/>
      <c r="AP11" s="12"/>
      <c r="AQ11" s="12"/>
      <c r="AR11" s="51"/>
      <c r="AS11"/>
      <c r="AT11" s="31"/>
      <c r="AU11" s="12"/>
      <c r="AV11" s="12"/>
      <c r="AW11" s="12"/>
      <c r="AX11" s="12"/>
      <c r="AY11" s="12"/>
      <c r="AZ11" s="12"/>
      <c r="BA11" s="134"/>
    </row>
    <row r="12" spans="1:53" ht="15.75">
      <c r="A12" s="31"/>
      <c r="C12" s="31"/>
      <c r="E12" s="20"/>
      <c r="F12" s="20"/>
      <c r="G12" s="20"/>
      <c r="H12" s="20"/>
      <c r="I12" s="141"/>
      <c r="J12" s="141"/>
      <c r="K12" s="141"/>
      <c r="L12" s="141"/>
      <c r="O12" s="154"/>
      <c r="P12" s="51"/>
      <c r="Q12" s="150"/>
      <c r="S12" s="51"/>
      <c r="T12" s="31"/>
      <c r="V12" s="17"/>
      <c r="W12" s="51"/>
      <c r="X12"/>
      <c r="Y12" s="31"/>
      <c r="Z12" s="12"/>
      <c r="AB12" s="12"/>
      <c r="AC12" s="12"/>
      <c r="AD12" s="51"/>
      <c r="AE12" s="3"/>
      <c r="AF12"/>
      <c r="AG12" s="31"/>
      <c r="AH12" s="12"/>
      <c r="AI12" s="12"/>
      <c r="AJ12" s="12"/>
      <c r="AK12" s="12"/>
      <c r="AL12" s="12"/>
      <c r="AP12" s="12"/>
      <c r="AQ12" s="12"/>
      <c r="AR12" s="51"/>
      <c r="AS12"/>
      <c r="AT12" s="31"/>
      <c r="AU12" s="12"/>
      <c r="AV12" s="12"/>
      <c r="AW12" s="12"/>
      <c r="AX12" s="12"/>
      <c r="AY12" s="12"/>
      <c r="AZ12" s="12"/>
      <c r="BA12" s="134"/>
    </row>
    <row r="13" spans="1:53" ht="15.75">
      <c r="A13" s="42" t="s">
        <v>74</v>
      </c>
      <c r="B13" s="21" t="s">
        <v>15</v>
      </c>
      <c r="C13" s="82"/>
      <c r="D13" s="148"/>
      <c r="E13" s="143"/>
      <c r="F13" s="147" t="e">
        <f>D13/E13</f>
        <v>#DIV/0!</v>
      </c>
      <c r="G13" s="148"/>
      <c r="H13" s="147" t="e">
        <f>F13+G13</f>
        <v>#DIV/0!</v>
      </c>
      <c r="I13" s="149"/>
      <c r="J13" s="149"/>
      <c r="K13" s="149"/>
      <c r="L13" s="149"/>
      <c r="M13" s="84"/>
      <c r="N13" s="145" t="e">
        <f>C13/($M$13/12000)</f>
        <v>#DIV/0!</v>
      </c>
      <c r="O13" s="154" t="e">
        <f>H13/C13</f>
        <v>#DIV/0!</v>
      </c>
      <c r="P13" s="144" t="e">
        <f>((+N13*O13)/12000)/PRODUCT(I13:L13)</f>
        <v>#DIV/0!</v>
      </c>
      <c r="Q13" s="159"/>
      <c r="R13" s="151"/>
      <c r="S13" s="71">
        <f>(+R13*Q13)/12000</f>
        <v>0</v>
      </c>
      <c r="T13" s="149"/>
      <c r="U13" s="149"/>
      <c r="V13" s="146">
        <f>(U13*S13*T13)</f>
        <v>0</v>
      </c>
      <c r="W13" s="64"/>
      <c r="X13"/>
      <c r="Y13" s="31"/>
      <c r="Z13" s="12"/>
      <c r="AB13" s="12"/>
      <c r="AC13" s="12"/>
      <c r="AD13" s="51"/>
      <c r="AE13" s="3"/>
      <c r="AF13"/>
      <c r="AG13" s="31"/>
      <c r="AH13" s="12"/>
      <c r="AI13" s="12"/>
      <c r="AJ13" s="107" t="s">
        <v>18</v>
      </c>
      <c r="AK13" s="19"/>
      <c r="AL13" s="19"/>
      <c r="AM13" s="19"/>
      <c r="AN13" s="19"/>
      <c r="AO13" s="19"/>
      <c r="AR13" s="51"/>
      <c r="AS13"/>
      <c r="AT13" s="31"/>
      <c r="AU13" s="125" t="s">
        <v>14</v>
      </c>
      <c r="AV13" s="126"/>
      <c r="AW13" s="126"/>
      <c r="AX13" s="126"/>
      <c r="AY13" s="126"/>
      <c r="AZ13" s="12"/>
      <c r="BA13" s="134"/>
    </row>
    <row r="14" spans="1:68" ht="15.75">
      <c r="A14" s="42" t="s">
        <v>20</v>
      </c>
      <c r="B14" s="21" t="s">
        <v>15</v>
      </c>
      <c r="C14" s="82"/>
      <c r="D14" s="148"/>
      <c r="E14" s="143"/>
      <c r="F14" s="147" t="e">
        <f>D14/E14</f>
        <v>#DIV/0!</v>
      </c>
      <c r="G14" s="148"/>
      <c r="H14" s="147" t="e">
        <f>F14+G14</f>
        <v>#DIV/0!</v>
      </c>
      <c r="I14" s="149"/>
      <c r="J14" s="149"/>
      <c r="K14" s="149"/>
      <c r="L14" s="149"/>
      <c r="M14" s="84"/>
      <c r="N14" s="145" t="e">
        <f>C14/($M$13/12000)</f>
        <v>#DIV/0!</v>
      </c>
      <c r="O14" s="154" t="e">
        <f>H14/C14</f>
        <v>#DIV/0!</v>
      </c>
      <c r="P14" s="144" t="e">
        <f>((+N14*O14)/12000)/PRODUCT(I14:L14)</f>
        <v>#DIV/0!</v>
      </c>
      <c r="Q14" s="159"/>
      <c r="R14" s="151"/>
      <c r="S14" s="71">
        <f>(+R14*Q14)/12000</f>
        <v>0</v>
      </c>
      <c r="T14" s="149"/>
      <c r="U14" s="149"/>
      <c r="V14" s="146">
        <f>(U14*S14*T14)</f>
        <v>0</v>
      </c>
      <c r="W14" s="64"/>
      <c r="X14"/>
      <c r="Y14" s="31"/>
      <c r="Z14" s="12"/>
      <c r="AA14" s="12"/>
      <c r="AB14" s="12"/>
      <c r="AC14" s="12"/>
      <c r="AD14" s="51"/>
      <c r="AE14" s="3"/>
      <c r="AF14"/>
      <c r="AG14" s="31"/>
      <c r="AH14" s="12"/>
      <c r="AI14" s="12"/>
      <c r="AR14" s="51"/>
      <c r="AS14"/>
      <c r="AT14" s="31"/>
      <c r="AZ14" s="12"/>
      <c r="BA14" s="13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ht="15.75">
      <c r="A15" s="43" t="s">
        <v>65</v>
      </c>
      <c r="B15" s="24"/>
      <c r="C15" s="77"/>
      <c r="D15" s="78"/>
      <c r="E15" s="139"/>
      <c r="F15" s="147"/>
      <c r="G15" s="147"/>
      <c r="H15" s="147"/>
      <c r="I15" s="11"/>
      <c r="J15" s="11"/>
      <c r="K15" s="11"/>
      <c r="L15" s="11"/>
      <c r="M15" s="11"/>
      <c r="N15" s="16"/>
      <c r="O15" s="154"/>
      <c r="P15" s="91" t="e">
        <f>P14+P13</f>
        <v>#DIV/0!</v>
      </c>
      <c r="Q15" s="160"/>
      <c r="R15" s="146" t="s">
        <v>1</v>
      </c>
      <c r="S15" s="71">
        <f>SUM(S13:S14)</f>
        <v>0</v>
      </c>
      <c r="T15" s="96"/>
      <c r="U15" s="90"/>
      <c r="V15" s="146">
        <f>SUM(V13:V14)</f>
        <v>0</v>
      </c>
      <c r="W15" s="64"/>
      <c r="X15"/>
      <c r="Y15" s="31"/>
      <c r="Z15" s="12"/>
      <c r="AA15" s="12"/>
      <c r="AB15" s="12"/>
      <c r="AC15" s="12"/>
      <c r="AD15" s="51"/>
      <c r="AE15" s="3"/>
      <c r="AF15"/>
      <c r="AG15" s="31"/>
      <c r="AH15" s="12"/>
      <c r="AI15" s="12"/>
      <c r="AJ15" s="108" t="s">
        <v>66</v>
      </c>
      <c r="AK15" s="19"/>
      <c r="AL15" s="19"/>
      <c r="AM15" s="19"/>
      <c r="AN15" s="19"/>
      <c r="AO15" s="19"/>
      <c r="AP15" s="142"/>
      <c r="AQ15" s="142"/>
      <c r="AR15" s="51"/>
      <c r="AS15"/>
      <c r="AT15" s="31"/>
      <c r="AU15" s="125" t="s">
        <v>17</v>
      </c>
      <c r="AV15" s="126"/>
      <c r="AW15" s="126"/>
      <c r="AX15" s="126"/>
      <c r="AY15" s="126"/>
      <c r="AZ15" s="12"/>
      <c r="BA15" s="13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ht="15.75">
      <c r="A16" s="42"/>
      <c r="B16" s="24"/>
      <c r="C16" s="77"/>
      <c r="D16" s="78"/>
      <c r="E16" s="139"/>
      <c r="F16" s="147"/>
      <c r="G16" s="147"/>
      <c r="H16" s="147"/>
      <c r="I16" s="11"/>
      <c r="J16" s="11"/>
      <c r="K16" s="11"/>
      <c r="L16" s="11"/>
      <c r="M16" s="11"/>
      <c r="N16" s="16"/>
      <c r="O16" s="154"/>
      <c r="P16" s="91"/>
      <c r="Q16" s="160"/>
      <c r="R16" s="146"/>
      <c r="S16" s="72"/>
      <c r="T16" s="96"/>
      <c r="U16" s="90"/>
      <c r="V16" s="146"/>
      <c r="W16" s="65"/>
      <c r="X16"/>
      <c r="Y16" s="31"/>
      <c r="Z16" s="12"/>
      <c r="AA16" s="12"/>
      <c r="AB16" s="12"/>
      <c r="AC16" s="12"/>
      <c r="AD16" s="51"/>
      <c r="AE16" s="3"/>
      <c r="AF16"/>
      <c r="AG16" s="31"/>
      <c r="AH16" s="12"/>
      <c r="AI16" s="12"/>
      <c r="AR16" s="51"/>
      <c r="AS16"/>
      <c r="AT16" s="31"/>
      <c r="AU16" s="142"/>
      <c r="AW16" s="142"/>
      <c r="AX16" s="142"/>
      <c r="AY16" s="142"/>
      <c r="AZ16" s="12"/>
      <c r="BA16" s="13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ht="15.75">
      <c r="A17" s="42" t="s">
        <v>80</v>
      </c>
      <c r="B17" s="21" t="s">
        <v>15</v>
      </c>
      <c r="C17" s="82"/>
      <c r="D17" s="148"/>
      <c r="E17" s="143"/>
      <c r="F17" s="147" t="e">
        <f>D17/E17</f>
        <v>#DIV/0!</v>
      </c>
      <c r="G17" s="148"/>
      <c r="H17" s="147" t="e">
        <f>F17+G17</f>
        <v>#DIV/0!</v>
      </c>
      <c r="I17" s="149"/>
      <c r="J17" s="149"/>
      <c r="K17" s="149"/>
      <c r="L17" s="149"/>
      <c r="M17" s="84"/>
      <c r="N17" s="145" t="e">
        <f>C17/($M$13/12000)</f>
        <v>#DIV/0!</v>
      </c>
      <c r="O17" s="154" t="e">
        <f>H17/C17</f>
        <v>#DIV/0!</v>
      </c>
      <c r="P17" s="144" t="e">
        <f>((+N17*O17)/12000)/PRODUCT(I17:L17)</f>
        <v>#DIV/0!</v>
      </c>
      <c r="Q17" s="159"/>
      <c r="R17" s="151"/>
      <c r="S17" s="71">
        <f>(+R17*Q17)/12000</f>
        <v>0</v>
      </c>
      <c r="T17" s="149"/>
      <c r="U17" s="149"/>
      <c r="V17" s="146">
        <f>(U17*S17*T17)</f>
        <v>0</v>
      </c>
      <c r="W17" s="64"/>
      <c r="X17"/>
      <c r="Y17" s="101" t="s">
        <v>128</v>
      </c>
      <c r="Z17" s="19"/>
      <c r="AA17" s="19"/>
      <c r="AB17" s="19"/>
      <c r="AC17" s="19"/>
      <c r="AD17" s="51"/>
      <c r="AE17" s="3"/>
      <c r="AF17"/>
      <c r="AG17" s="31"/>
      <c r="AH17" s="12"/>
      <c r="AI17" s="12"/>
      <c r="AR17" s="51"/>
      <c r="AS17"/>
      <c r="AT17" s="31"/>
      <c r="AU17" s="125" t="s">
        <v>19</v>
      </c>
      <c r="AV17" s="126"/>
      <c r="AW17" s="126"/>
      <c r="AX17" s="126"/>
      <c r="AY17" s="126"/>
      <c r="AZ17" s="12"/>
      <c r="BA17" s="13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ht="15.75">
      <c r="A18" s="43" t="s">
        <v>65</v>
      </c>
      <c r="B18" s="19"/>
      <c r="C18" s="79"/>
      <c r="D18" s="80"/>
      <c r="E18" s="140"/>
      <c r="F18" s="80"/>
      <c r="G18" s="80"/>
      <c r="H18" s="147"/>
      <c r="I18" s="81"/>
      <c r="J18" s="81"/>
      <c r="K18" s="81"/>
      <c r="L18" s="81"/>
      <c r="M18" s="81"/>
      <c r="N18" s="16" t="s">
        <v>1</v>
      </c>
      <c r="O18" s="154" t="s">
        <v>1</v>
      </c>
      <c r="P18" s="114" t="e">
        <f>P17</f>
        <v>#DIV/0!</v>
      </c>
      <c r="Q18" s="160"/>
      <c r="R18" s="146"/>
      <c r="S18" s="73">
        <f>S17</f>
        <v>0</v>
      </c>
      <c r="T18" s="97"/>
      <c r="U18" s="90"/>
      <c r="V18" s="146">
        <f>SUM(V17:V17)</f>
        <v>0</v>
      </c>
      <c r="W18" s="64"/>
      <c r="X18"/>
      <c r="Y18" s="50" t="s">
        <v>1</v>
      </c>
      <c r="Z18" s="12"/>
      <c r="AA18" s="15"/>
      <c r="AB18" s="15"/>
      <c r="AC18" s="12"/>
      <c r="AD18" s="51"/>
      <c r="AE18" s="3"/>
      <c r="AF18"/>
      <c r="AG18" s="31"/>
      <c r="AH18" s="12"/>
      <c r="AI18" s="13" t="s">
        <v>131</v>
      </c>
      <c r="AJ18" s="12"/>
      <c r="AK18" s="12"/>
      <c r="AL18" s="12"/>
      <c r="AM18" s="12"/>
      <c r="AN18" s="12"/>
      <c r="AO18" s="13" t="s">
        <v>130</v>
      </c>
      <c r="AP18" s="12"/>
      <c r="AQ18" s="12"/>
      <c r="AR18" s="51"/>
      <c r="AS18"/>
      <c r="AT18" s="31"/>
      <c r="AU18" s="12"/>
      <c r="AV18" s="12"/>
      <c r="AW18" s="12"/>
      <c r="AX18" s="12"/>
      <c r="AY18" s="12"/>
      <c r="AZ18" s="12"/>
      <c r="BA18" s="134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ht="15.75">
      <c r="A19" s="42"/>
      <c r="B19" s="24"/>
      <c r="C19" s="77"/>
      <c r="D19" s="78"/>
      <c r="E19" s="139"/>
      <c r="F19" s="78"/>
      <c r="G19" s="78"/>
      <c r="H19" s="147"/>
      <c r="I19" s="11"/>
      <c r="J19" s="11"/>
      <c r="K19" s="11"/>
      <c r="L19" s="11"/>
      <c r="M19" s="11"/>
      <c r="N19" s="16" t="s">
        <v>1</v>
      </c>
      <c r="O19" s="154" t="s">
        <v>1</v>
      </c>
      <c r="P19" s="91"/>
      <c r="Q19" s="160" t="s">
        <v>1</v>
      </c>
      <c r="R19" s="146" t="s">
        <v>1</v>
      </c>
      <c r="S19" s="56" t="s">
        <v>1</v>
      </c>
      <c r="T19" s="97"/>
      <c r="U19" s="90"/>
      <c r="W19" s="51"/>
      <c r="X19"/>
      <c r="Y19" s="52"/>
      <c r="Z19" s="12"/>
      <c r="AA19" s="12"/>
      <c r="AB19" s="12"/>
      <c r="AC19" s="12"/>
      <c r="AD19" s="51"/>
      <c r="AE19" s="3"/>
      <c r="AF19"/>
      <c r="AG19" s="31"/>
      <c r="AH19" s="12"/>
      <c r="AI19" s="12"/>
      <c r="AJ19" s="20" t="s">
        <v>37</v>
      </c>
      <c r="AK19" s="20" t="s">
        <v>117</v>
      </c>
      <c r="AL19" s="20"/>
      <c r="AM19" s="12"/>
      <c r="AN19" s="109" t="s">
        <v>0</v>
      </c>
      <c r="AO19" s="12"/>
      <c r="AP19" s="20" t="s">
        <v>37</v>
      </c>
      <c r="AQ19" s="20" t="s">
        <v>117</v>
      </c>
      <c r="AR19" s="51"/>
      <c r="AS19"/>
      <c r="AT19" s="31"/>
      <c r="AU19" s="12"/>
      <c r="AV19" s="12"/>
      <c r="AW19" s="12"/>
      <c r="AX19" s="12"/>
      <c r="AY19" s="12"/>
      <c r="AZ19" s="12"/>
      <c r="BA19" s="134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ht="15.75">
      <c r="A20" s="42"/>
      <c r="B20" s="24"/>
      <c r="C20" s="77"/>
      <c r="D20" s="78"/>
      <c r="E20" s="139"/>
      <c r="F20" s="78"/>
      <c r="G20" s="78"/>
      <c r="H20" s="147"/>
      <c r="I20" s="11"/>
      <c r="J20" s="11"/>
      <c r="K20" s="11"/>
      <c r="L20" s="11"/>
      <c r="M20" s="11"/>
      <c r="N20" s="16" t="s">
        <v>1</v>
      </c>
      <c r="O20" s="154" t="s">
        <v>1</v>
      </c>
      <c r="P20" s="91"/>
      <c r="Q20" s="160" t="s">
        <v>1</v>
      </c>
      <c r="R20" s="146" t="s">
        <v>1</v>
      </c>
      <c r="S20" s="56" t="s">
        <v>1</v>
      </c>
      <c r="T20" s="97"/>
      <c r="U20" s="90"/>
      <c r="W20" s="51"/>
      <c r="X20"/>
      <c r="Y20" s="101" t="s">
        <v>129</v>
      </c>
      <c r="Z20" s="19"/>
      <c r="AA20" s="19"/>
      <c r="AB20" s="19"/>
      <c r="AC20" s="19"/>
      <c r="AD20" s="106"/>
      <c r="AE20" s="3"/>
      <c r="AF20"/>
      <c r="AG20" s="31"/>
      <c r="AH20" s="12"/>
      <c r="AI20" s="20" t="s">
        <v>115</v>
      </c>
      <c r="AJ20" s="20" t="s">
        <v>32</v>
      </c>
      <c r="AK20" s="20" t="s">
        <v>118</v>
      </c>
      <c r="AL20" s="20" t="s">
        <v>106</v>
      </c>
      <c r="AM20" s="20" t="s">
        <v>119</v>
      </c>
      <c r="AN20" s="109" t="s">
        <v>0</v>
      </c>
      <c r="AO20" s="20" t="s">
        <v>115</v>
      </c>
      <c r="AP20" s="20" t="s">
        <v>32</v>
      </c>
      <c r="AQ20" s="20" t="s">
        <v>118</v>
      </c>
      <c r="AR20" s="49" t="s">
        <v>119</v>
      </c>
      <c r="AS20"/>
      <c r="AT20" s="31"/>
      <c r="AU20" s="13" t="s">
        <v>21</v>
      </c>
      <c r="AV20" s="103" t="s">
        <v>22</v>
      </c>
      <c r="AW20" s="103" t="s">
        <v>23</v>
      </c>
      <c r="AX20" s="103" t="s">
        <v>24</v>
      </c>
      <c r="AY20" s="103" t="s">
        <v>25</v>
      </c>
      <c r="AZ20" s="12"/>
      <c r="BA20" s="134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5.75">
      <c r="A21" s="42" t="s">
        <v>88</v>
      </c>
      <c r="B21" s="21" t="s">
        <v>15</v>
      </c>
      <c r="C21" s="77"/>
      <c r="D21" s="78"/>
      <c r="E21" s="145"/>
      <c r="F21" s="78"/>
      <c r="G21" s="78"/>
      <c r="H21" s="147"/>
      <c r="I21" s="11"/>
      <c r="J21" s="11"/>
      <c r="K21" s="11"/>
      <c r="L21" s="11"/>
      <c r="M21" s="11"/>
      <c r="N21" s="16"/>
      <c r="O21" s="154"/>
      <c r="P21" s="115"/>
      <c r="Q21" s="160"/>
      <c r="R21" s="146"/>
      <c r="S21" s="85"/>
      <c r="T21" s="98"/>
      <c r="U21" s="90"/>
      <c r="V21" s="151"/>
      <c r="W21" s="64"/>
      <c r="X21"/>
      <c r="Y21" s="31"/>
      <c r="Z21" s="12"/>
      <c r="AA21" s="12"/>
      <c r="AB21" s="12"/>
      <c r="AC21" s="12"/>
      <c r="AD21" s="51"/>
      <c r="AE21" s="3"/>
      <c r="AF21"/>
      <c r="AG21" s="31"/>
      <c r="AH21" s="12"/>
      <c r="AI21" s="20" t="s">
        <v>116</v>
      </c>
      <c r="AJ21" s="20" t="s">
        <v>115</v>
      </c>
      <c r="AK21" s="20" t="s">
        <v>56</v>
      </c>
      <c r="AL21" s="20" t="s">
        <v>107</v>
      </c>
      <c r="AM21" s="20" t="s">
        <v>71</v>
      </c>
      <c r="AN21" s="109" t="s">
        <v>0</v>
      </c>
      <c r="AO21" s="20" t="s">
        <v>116</v>
      </c>
      <c r="AP21" s="20" t="s">
        <v>115</v>
      </c>
      <c r="AQ21" s="20" t="s">
        <v>56</v>
      </c>
      <c r="AR21" s="49" t="s">
        <v>71</v>
      </c>
      <c r="AS21"/>
      <c r="AT21" s="31"/>
      <c r="AU21" s="13" t="s">
        <v>9</v>
      </c>
      <c r="AV21" s="103" t="s">
        <v>26</v>
      </c>
      <c r="AW21" s="103" t="s">
        <v>26</v>
      </c>
      <c r="AX21" s="103" t="s">
        <v>26</v>
      </c>
      <c r="AY21" s="103" t="s">
        <v>26</v>
      </c>
      <c r="AZ21" s="12"/>
      <c r="BA21" s="134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ht="15.75">
      <c r="A22" s="42" t="s">
        <v>89</v>
      </c>
      <c r="B22" s="21"/>
      <c r="C22" s="77"/>
      <c r="D22" s="78"/>
      <c r="E22" s="145"/>
      <c r="F22" s="78"/>
      <c r="G22" s="78"/>
      <c r="H22" s="147"/>
      <c r="I22" s="11"/>
      <c r="J22" s="11"/>
      <c r="K22" s="11"/>
      <c r="L22" s="11"/>
      <c r="M22" s="11"/>
      <c r="N22" s="16"/>
      <c r="O22" s="154"/>
      <c r="P22" s="115"/>
      <c r="Q22" s="160"/>
      <c r="R22" s="146"/>
      <c r="S22" s="85"/>
      <c r="T22" s="98"/>
      <c r="U22" s="90"/>
      <c r="V22" s="151"/>
      <c r="W22" s="64"/>
      <c r="X22"/>
      <c r="Y22" s="31"/>
      <c r="Z22" s="12"/>
      <c r="AA22" s="12"/>
      <c r="AB22" s="12"/>
      <c r="AC22" s="12"/>
      <c r="AD22" s="51"/>
      <c r="AE22" s="3"/>
      <c r="AF22"/>
      <c r="AG22" s="31"/>
      <c r="AH22" s="12"/>
      <c r="AI22" s="20" t="s">
        <v>9</v>
      </c>
      <c r="AJ22" s="20" t="s">
        <v>39</v>
      </c>
      <c r="AK22" s="20" t="s">
        <v>9</v>
      </c>
      <c r="AL22" s="20" t="s">
        <v>9</v>
      </c>
      <c r="AM22" s="20" t="s">
        <v>26</v>
      </c>
      <c r="AN22" s="109" t="s">
        <v>0</v>
      </c>
      <c r="AO22" s="20" t="s">
        <v>9</v>
      </c>
      <c r="AP22" s="20" t="s">
        <v>39</v>
      </c>
      <c r="AQ22" s="20" t="s">
        <v>9</v>
      </c>
      <c r="AR22" s="49" t="s">
        <v>26</v>
      </c>
      <c r="AS22"/>
      <c r="AT22" s="31"/>
      <c r="AU22" s="13" t="s">
        <v>27</v>
      </c>
      <c r="AV22" s="17"/>
      <c r="AW22" s="17"/>
      <c r="AX22" s="17"/>
      <c r="AY22" s="17"/>
      <c r="AZ22" s="12"/>
      <c r="BA22" s="134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ht="15.75">
      <c r="A23" s="42" t="s">
        <v>90</v>
      </c>
      <c r="B23" s="21"/>
      <c r="C23" s="77"/>
      <c r="D23" s="78"/>
      <c r="E23" s="139"/>
      <c r="F23" s="78"/>
      <c r="G23" s="78"/>
      <c r="H23" s="147"/>
      <c r="I23" s="11"/>
      <c r="J23" s="11"/>
      <c r="K23" s="11"/>
      <c r="L23" s="11"/>
      <c r="M23" s="11"/>
      <c r="N23" s="16"/>
      <c r="O23" s="154"/>
      <c r="P23" s="115"/>
      <c r="Q23" s="160"/>
      <c r="R23" s="146"/>
      <c r="S23" s="85"/>
      <c r="T23" s="98"/>
      <c r="U23" s="90"/>
      <c r="V23" s="151"/>
      <c r="W23" s="64"/>
      <c r="X23"/>
      <c r="Y23" s="31"/>
      <c r="Z23" s="12"/>
      <c r="AA23" s="12"/>
      <c r="AB23" s="12"/>
      <c r="AC23" s="102" t="s">
        <v>28</v>
      </c>
      <c r="AD23" s="51"/>
      <c r="AE23" s="3"/>
      <c r="AF23"/>
      <c r="AG23" s="31"/>
      <c r="AH23" s="132" t="s">
        <v>27</v>
      </c>
      <c r="AI23" s="12"/>
      <c r="AJ23" s="12"/>
      <c r="AK23" s="12"/>
      <c r="AL23" s="12"/>
      <c r="AM23" s="12"/>
      <c r="AN23" s="109" t="s">
        <v>0</v>
      </c>
      <c r="AO23" s="12"/>
      <c r="AP23" s="12"/>
      <c r="AQ23" s="12"/>
      <c r="AR23" s="51"/>
      <c r="AS23"/>
      <c r="AT23" s="31"/>
      <c r="AU23" s="13" t="s">
        <v>29</v>
      </c>
      <c r="AV23" s="127" t="s">
        <v>30</v>
      </c>
      <c r="AW23" s="127" t="s">
        <v>30</v>
      </c>
      <c r="AX23" s="127" t="s">
        <v>30</v>
      </c>
      <c r="AY23" s="127" t="s">
        <v>30</v>
      </c>
      <c r="AZ23" s="12"/>
      <c r="BA23" s="134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ht="15.75">
      <c r="A24" s="42" t="s">
        <v>132</v>
      </c>
      <c r="B24" s="21"/>
      <c r="C24" s="82"/>
      <c r="D24" s="148"/>
      <c r="E24" s="143"/>
      <c r="F24" s="147" t="e">
        <f>D24/E24</f>
        <v>#DIV/0!</v>
      </c>
      <c r="G24" s="148"/>
      <c r="H24" s="147" t="e">
        <f>F24+G24</f>
        <v>#DIV/0!</v>
      </c>
      <c r="I24" s="149"/>
      <c r="J24" s="149"/>
      <c r="K24" s="149"/>
      <c r="L24" s="149"/>
      <c r="M24" s="84"/>
      <c r="N24" s="145" t="e">
        <f>C24/($M$13/12000)</f>
        <v>#DIV/0!</v>
      </c>
      <c r="O24" s="154" t="e">
        <f>H24/C24</f>
        <v>#DIV/0!</v>
      </c>
      <c r="P24" s="144" t="e">
        <f>((+N24*O24)/12000)/PRODUCT(I24:L24)</f>
        <v>#DIV/0!</v>
      </c>
      <c r="Q24" s="159"/>
      <c r="R24" s="151"/>
      <c r="S24" s="71">
        <f>(+R24*Q24)/12000</f>
        <v>0</v>
      </c>
      <c r="T24" s="98"/>
      <c r="U24" s="90"/>
      <c r="V24" s="23"/>
      <c r="W24" s="64"/>
      <c r="X24"/>
      <c r="Y24" s="31"/>
      <c r="Z24" s="12"/>
      <c r="AA24" s="103" t="s">
        <v>28</v>
      </c>
      <c r="AB24" s="102" t="s">
        <v>28</v>
      </c>
      <c r="AC24" s="102" t="s">
        <v>31</v>
      </c>
      <c r="AD24" s="51"/>
      <c r="AE24" s="3"/>
      <c r="AF24"/>
      <c r="AG24" s="31"/>
      <c r="AH24" s="132" t="s">
        <v>29</v>
      </c>
      <c r="AI24" s="117" t="s">
        <v>30</v>
      </c>
      <c r="AJ24" s="119" t="s">
        <v>30</v>
      </c>
      <c r="AK24" s="21" t="s">
        <v>30</v>
      </c>
      <c r="AL24" s="122" t="s">
        <v>30</v>
      </c>
      <c r="AM24" s="17"/>
      <c r="AN24" s="109" t="s">
        <v>0</v>
      </c>
      <c r="AO24" s="117" t="s">
        <v>30</v>
      </c>
      <c r="AP24" s="21" t="s">
        <v>30</v>
      </c>
      <c r="AQ24" s="21" t="s">
        <v>30</v>
      </c>
      <c r="AR24" s="110"/>
      <c r="AS24"/>
      <c r="AT24" s="31"/>
      <c r="AU24" s="13" t="s">
        <v>33</v>
      </c>
      <c r="AV24" s="127" t="s">
        <v>30</v>
      </c>
      <c r="AW24" s="127" t="s">
        <v>30</v>
      </c>
      <c r="AX24" s="127" t="s">
        <v>30</v>
      </c>
      <c r="AY24" s="127" t="s">
        <v>30</v>
      </c>
      <c r="AZ24" s="12"/>
      <c r="BA24" s="134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ht="15.75">
      <c r="A25" s="42" t="s">
        <v>75</v>
      </c>
      <c r="B25" s="21" t="s">
        <v>15</v>
      </c>
      <c r="C25" s="82"/>
      <c r="D25" s="148"/>
      <c r="E25" s="143"/>
      <c r="F25" s="147" t="e">
        <f>D25/E25</f>
        <v>#DIV/0!</v>
      </c>
      <c r="G25" s="148"/>
      <c r="H25" s="147" t="e">
        <f>F25+G25</f>
        <v>#DIV/0!</v>
      </c>
      <c r="I25" s="149"/>
      <c r="J25" s="149"/>
      <c r="K25" s="149"/>
      <c r="L25" s="149"/>
      <c r="M25" s="84"/>
      <c r="N25" s="145" t="e">
        <f>C25/($M$13/12000)</f>
        <v>#DIV/0!</v>
      </c>
      <c r="O25" s="154" t="e">
        <f>H25/C25</f>
        <v>#DIV/0!</v>
      </c>
      <c r="P25" s="144" t="e">
        <f>((+N25*O25)/12000)/PRODUCT(I25:L25)</f>
        <v>#DIV/0!</v>
      </c>
      <c r="Q25" s="159"/>
      <c r="R25" s="151"/>
      <c r="S25" s="71">
        <f>(+R25*Q25)/12000</f>
        <v>0</v>
      </c>
      <c r="T25" s="149"/>
      <c r="U25" s="149"/>
      <c r="V25" s="146">
        <f>(U25*S25*T25)</f>
        <v>0</v>
      </c>
      <c r="W25" s="64"/>
      <c r="X25"/>
      <c r="Y25" s="31"/>
      <c r="Z25" s="12"/>
      <c r="AA25" s="103" t="s">
        <v>31</v>
      </c>
      <c r="AB25" s="102" t="s">
        <v>31</v>
      </c>
      <c r="AC25" s="102" t="s">
        <v>34</v>
      </c>
      <c r="AD25" s="51"/>
      <c r="AE25" s="3"/>
      <c r="AF25"/>
      <c r="AG25" s="31"/>
      <c r="AH25" s="13" t="s">
        <v>33</v>
      </c>
      <c r="AI25" s="117" t="s">
        <v>30</v>
      </c>
      <c r="AJ25" s="119" t="s">
        <v>30</v>
      </c>
      <c r="AK25" s="21" t="s">
        <v>30</v>
      </c>
      <c r="AL25" s="122" t="s">
        <v>30</v>
      </c>
      <c r="AM25" s="17"/>
      <c r="AN25" s="109" t="s">
        <v>0</v>
      </c>
      <c r="AO25" s="117" t="s">
        <v>30</v>
      </c>
      <c r="AP25" s="21" t="s">
        <v>30</v>
      </c>
      <c r="AQ25" s="21" t="s">
        <v>30</v>
      </c>
      <c r="AR25" s="110"/>
      <c r="AS25"/>
      <c r="AT25" s="31"/>
      <c r="AU25" s="12"/>
      <c r="AV25" s="124"/>
      <c r="AW25" s="124"/>
      <c r="AX25" s="124"/>
      <c r="AY25" s="124"/>
      <c r="AZ25" s="12"/>
      <c r="BA25" s="134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ht="15.75">
      <c r="A26" s="41"/>
      <c r="B26" s="19"/>
      <c r="C26" s="79"/>
      <c r="D26" s="81"/>
      <c r="E26" s="81"/>
      <c r="F26" s="81"/>
      <c r="G26" s="80"/>
      <c r="H26" s="147"/>
      <c r="I26" s="81"/>
      <c r="J26" s="81"/>
      <c r="K26" s="81"/>
      <c r="L26" s="81"/>
      <c r="M26" s="81"/>
      <c r="N26" s="16" t="s">
        <v>1</v>
      </c>
      <c r="O26" s="154" t="s">
        <v>1</v>
      </c>
      <c r="P26" s="114"/>
      <c r="Q26" s="31"/>
      <c r="S26" s="51"/>
      <c r="T26" s="31"/>
      <c r="W26" s="51"/>
      <c r="X26"/>
      <c r="Y26" s="31"/>
      <c r="Z26" s="102" t="s">
        <v>35</v>
      </c>
      <c r="AA26" s="102" t="s">
        <v>36</v>
      </c>
      <c r="AB26" s="102" t="s">
        <v>37</v>
      </c>
      <c r="AC26" s="102" t="s">
        <v>38</v>
      </c>
      <c r="AD26" s="51"/>
      <c r="AE26" s="3"/>
      <c r="AF26"/>
      <c r="AG26" s="31"/>
      <c r="AH26" s="13" t="s">
        <v>108</v>
      </c>
      <c r="AI26" s="118">
        <f>SUM(AI24:AI25)</f>
        <v>0</v>
      </c>
      <c r="AJ26" s="120">
        <f>SUMPRODUCT($AI$24:$AI$25,AJ24:AJ25)</f>
        <v>0</v>
      </c>
      <c r="AK26" s="120">
        <f>SUMPRODUCT($AI$24:$AI$25,AK24:AK25)</f>
        <v>0</v>
      </c>
      <c r="AL26" s="123">
        <f>SUM(AL24:AL25)</f>
        <v>0</v>
      </c>
      <c r="AM26" s="16" t="e">
        <f>AJ26/AK26</f>
        <v>#DIV/0!</v>
      </c>
      <c r="AN26" s="109" t="s">
        <v>0</v>
      </c>
      <c r="AO26" s="118" t="s">
        <v>44</v>
      </c>
      <c r="AP26" s="22">
        <f>SUMPRODUCT($AO$24:$AO$25,AP24:AP25)</f>
        <v>0</v>
      </c>
      <c r="AQ26" s="22">
        <f>SUMPRODUCT($AO$24:$AO$25,AQ24:AQ25)</f>
        <v>0</v>
      </c>
      <c r="AR26" s="130" t="e">
        <f>AP26/AQ26</f>
        <v>#DIV/0!</v>
      </c>
      <c r="AS26"/>
      <c r="AT26" s="31"/>
      <c r="AU26" s="13" t="s">
        <v>40</v>
      </c>
      <c r="AV26" s="124"/>
      <c r="AW26" s="124"/>
      <c r="AX26" s="124"/>
      <c r="AY26" s="124"/>
      <c r="AZ26" s="12"/>
      <c r="BA26" s="134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ht="15.75">
      <c r="A27" s="42" t="s">
        <v>78</v>
      </c>
      <c r="B27" s="15"/>
      <c r="C27" s="7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 t="s">
        <v>1</v>
      </c>
      <c r="O27" s="154" t="s">
        <v>1</v>
      </c>
      <c r="P27" s="91" t="e">
        <f>P25+P24+P23+P22+P21+P18+P15</f>
        <v>#DIV/0!</v>
      </c>
      <c r="Q27" s="58" t="s">
        <v>1</v>
      </c>
      <c r="R27" s="25" t="s">
        <v>1</v>
      </c>
      <c r="S27" s="91">
        <f>S25+S24+S23+S22+S21+S18+S15</f>
        <v>0</v>
      </c>
      <c r="T27" s="99"/>
      <c r="U27" s="15"/>
      <c r="V27" s="70">
        <f>V25+V23+V22+V21+V18+V15</f>
        <v>0</v>
      </c>
      <c r="W27" s="59"/>
      <c r="X27"/>
      <c r="Y27" s="50" t="s">
        <v>1</v>
      </c>
      <c r="Z27" s="102" t="s">
        <v>9</v>
      </c>
      <c r="AA27" s="103" t="s">
        <v>41</v>
      </c>
      <c r="AB27" s="103" t="s">
        <v>42</v>
      </c>
      <c r="AC27" s="103" t="s">
        <v>26</v>
      </c>
      <c r="AD27" s="51"/>
      <c r="AE27" s="3"/>
      <c r="AF27"/>
      <c r="AG27" s="31"/>
      <c r="AH27" s="12"/>
      <c r="AI27" s="111"/>
      <c r="AJ27" s="121"/>
      <c r="AK27" s="17"/>
      <c r="AL27" s="124"/>
      <c r="AM27" s="131"/>
      <c r="AN27" s="109" t="s">
        <v>0</v>
      </c>
      <c r="AO27" s="111"/>
      <c r="AP27" s="17"/>
      <c r="AQ27" s="17"/>
      <c r="AR27" s="65"/>
      <c r="AS27"/>
      <c r="AT27" s="31"/>
      <c r="AU27" s="13" t="s">
        <v>29</v>
      </c>
      <c r="AV27" s="127" t="s">
        <v>30</v>
      </c>
      <c r="AW27" s="127" t="s">
        <v>30</v>
      </c>
      <c r="AX27" s="127" t="s">
        <v>30</v>
      </c>
      <c r="AY27" s="127" t="s">
        <v>30</v>
      </c>
      <c r="AZ27" s="12"/>
      <c r="BA27" s="134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ht="15.75">
      <c r="A28" s="42"/>
      <c r="B28" s="15"/>
      <c r="C28" s="74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 t="s">
        <v>1</v>
      </c>
      <c r="O28" s="154" t="s">
        <v>1</v>
      </c>
      <c r="P28" s="91"/>
      <c r="Q28" s="58" t="s">
        <v>1</v>
      </c>
      <c r="R28" s="25" t="s">
        <v>1</v>
      </c>
      <c r="S28" s="59" t="s">
        <v>1</v>
      </c>
      <c r="T28" s="99"/>
      <c r="U28" s="15"/>
      <c r="W28" s="59"/>
      <c r="X28"/>
      <c r="Y28" s="50" t="s">
        <v>1</v>
      </c>
      <c r="Z28" s="12"/>
      <c r="AA28" s="16" t="s">
        <v>1</v>
      </c>
      <c r="AB28" s="16" t="s">
        <v>1</v>
      </c>
      <c r="AC28" s="16" t="s">
        <v>1</v>
      </c>
      <c r="AD28" s="51"/>
      <c r="AE28" s="3"/>
      <c r="AF28"/>
      <c r="AG28" s="31"/>
      <c r="AH28" s="13" t="s">
        <v>40</v>
      </c>
      <c r="AI28" s="111"/>
      <c r="AJ28" s="121"/>
      <c r="AK28" s="17"/>
      <c r="AL28" s="124"/>
      <c r="AM28" s="131"/>
      <c r="AN28" s="109" t="s">
        <v>0</v>
      </c>
      <c r="AO28" s="111"/>
      <c r="AP28" s="17"/>
      <c r="AQ28" s="17"/>
      <c r="AR28" s="65"/>
      <c r="AS28"/>
      <c r="AT28" s="31"/>
      <c r="AU28" s="13" t="s">
        <v>43</v>
      </c>
      <c r="AV28" s="127" t="s">
        <v>30</v>
      </c>
      <c r="AW28" s="127" t="s">
        <v>30</v>
      </c>
      <c r="AX28" s="127" t="s">
        <v>30</v>
      </c>
      <c r="AY28" s="127" t="s">
        <v>30</v>
      </c>
      <c r="AZ28" s="12"/>
      <c r="BA28" s="134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ht="15.75">
      <c r="A29" s="42" t="s">
        <v>62</v>
      </c>
      <c r="B29" s="15"/>
      <c r="C29" s="7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54"/>
      <c r="P29" s="91"/>
      <c r="Q29" s="52"/>
      <c r="R29" s="15"/>
      <c r="S29" s="86"/>
      <c r="T29" s="99"/>
      <c r="U29" s="15"/>
      <c r="V29" s="15"/>
      <c r="W29" s="59"/>
      <c r="X29"/>
      <c r="Y29" s="97"/>
      <c r="Z29" s="20" t="s">
        <v>113</v>
      </c>
      <c r="AA29" s="15"/>
      <c r="AB29" s="15"/>
      <c r="AC29" s="15"/>
      <c r="AD29" s="51"/>
      <c r="AE29" s="3"/>
      <c r="AF29"/>
      <c r="AG29" s="31"/>
      <c r="AH29" s="13" t="s">
        <v>29</v>
      </c>
      <c r="AI29" s="117" t="s">
        <v>30</v>
      </c>
      <c r="AJ29" s="119" t="s">
        <v>30</v>
      </c>
      <c r="AK29" s="21" t="s">
        <v>30</v>
      </c>
      <c r="AL29" s="122" t="s">
        <v>30</v>
      </c>
      <c r="AM29" s="131"/>
      <c r="AN29" s="109" t="s">
        <v>0</v>
      </c>
      <c r="AO29" s="117" t="s">
        <v>30</v>
      </c>
      <c r="AP29" s="21" t="s">
        <v>30</v>
      </c>
      <c r="AQ29" s="21" t="s">
        <v>30</v>
      </c>
      <c r="AR29" s="65"/>
      <c r="AS29"/>
      <c r="AT29" s="31"/>
      <c r="AU29" s="13" t="s">
        <v>33</v>
      </c>
      <c r="AV29" s="127" t="s">
        <v>30</v>
      </c>
      <c r="AW29" s="127" t="s">
        <v>30</v>
      </c>
      <c r="AX29" s="127" t="s">
        <v>30</v>
      </c>
      <c r="AY29" s="127" t="s">
        <v>30</v>
      </c>
      <c r="AZ29" s="12"/>
      <c r="BA29" s="134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ht="15.75">
      <c r="A30" s="44" t="s">
        <v>57</v>
      </c>
      <c r="B30" s="15"/>
      <c r="C30" s="74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54"/>
      <c r="P30" s="91"/>
      <c r="Q30" s="52"/>
      <c r="R30" s="15"/>
      <c r="S30" s="86"/>
      <c r="T30" s="99"/>
      <c r="U30" s="15"/>
      <c r="V30" s="17"/>
      <c r="W30" s="66"/>
      <c r="X30"/>
      <c r="Y30" s="31"/>
      <c r="Z30" s="12"/>
      <c r="AA30" s="17"/>
      <c r="AB30" s="17"/>
      <c r="AC30" s="17"/>
      <c r="AD30" s="51"/>
      <c r="AE30" s="3"/>
      <c r="AF30"/>
      <c r="AG30" s="31"/>
      <c r="AH30" s="13" t="s">
        <v>43</v>
      </c>
      <c r="AI30" s="117" t="s">
        <v>30</v>
      </c>
      <c r="AJ30" s="119" t="s">
        <v>30</v>
      </c>
      <c r="AK30" s="21" t="s">
        <v>30</v>
      </c>
      <c r="AL30" s="122" t="s">
        <v>30</v>
      </c>
      <c r="AM30" s="131"/>
      <c r="AN30" s="109" t="s">
        <v>0</v>
      </c>
      <c r="AO30" s="117" t="s">
        <v>30</v>
      </c>
      <c r="AP30" s="21" t="s">
        <v>30</v>
      </c>
      <c r="AQ30" s="21" t="s">
        <v>30</v>
      </c>
      <c r="AR30" s="65"/>
      <c r="AS30"/>
      <c r="AT30" s="31"/>
      <c r="AU30" s="20" t="s">
        <v>1</v>
      </c>
      <c r="AV30" s="124"/>
      <c r="AW30" s="124"/>
      <c r="AX30" s="124"/>
      <c r="AY30" s="124"/>
      <c r="AZ30" s="12"/>
      <c r="BA30" s="134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15.75">
      <c r="A31" s="45" t="s">
        <v>81</v>
      </c>
      <c r="B31" s="15"/>
      <c r="C31" s="7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54"/>
      <c r="P31" s="115"/>
      <c r="Q31" s="60"/>
      <c r="R31" s="26"/>
      <c r="S31" s="115"/>
      <c r="T31" s="99"/>
      <c r="U31" s="15"/>
      <c r="V31" s="83"/>
      <c r="W31" s="66"/>
      <c r="X31"/>
      <c r="Y31" s="57" t="s">
        <v>45</v>
      </c>
      <c r="Z31" s="104" t="s">
        <v>16</v>
      </c>
      <c r="AA31" s="105" t="s">
        <v>46</v>
      </c>
      <c r="AB31" s="105" t="s">
        <v>46</v>
      </c>
      <c r="AC31" s="105" t="s">
        <v>46</v>
      </c>
      <c r="AD31" s="51"/>
      <c r="AE31" s="3"/>
      <c r="AF31"/>
      <c r="AG31" s="31"/>
      <c r="AH31" s="13" t="s">
        <v>33</v>
      </c>
      <c r="AI31" s="117" t="s">
        <v>30</v>
      </c>
      <c r="AJ31" s="119" t="s">
        <v>30</v>
      </c>
      <c r="AK31" s="21" t="s">
        <v>30</v>
      </c>
      <c r="AL31" s="122" t="s">
        <v>30</v>
      </c>
      <c r="AM31" s="131"/>
      <c r="AN31" s="109" t="s">
        <v>0</v>
      </c>
      <c r="AO31" s="117" t="s">
        <v>30</v>
      </c>
      <c r="AP31" s="21" t="s">
        <v>30</v>
      </c>
      <c r="AQ31" s="21" t="s">
        <v>30</v>
      </c>
      <c r="AR31" s="65"/>
      <c r="AS31"/>
      <c r="AT31" s="31"/>
      <c r="AU31" s="13" t="s">
        <v>47</v>
      </c>
      <c r="AV31" s="124"/>
      <c r="AW31" s="124"/>
      <c r="AX31" s="124"/>
      <c r="AY31" s="124"/>
      <c r="AZ31" s="12"/>
      <c r="BA31" s="134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15.75">
      <c r="A32" s="45" t="s">
        <v>68</v>
      </c>
      <c r="B32" s="15"/>
      <c r="C32" s="7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4"/>
      <c r="P32" s="115"/>
      <c r="Q32" s="60"/>
      <c r="R32" s="26"/>
      <c r="S32" s="115"/>
      <c r="T32" s="99"/>
      <c r="U32" s="15"/>
      <c r="V32" s="83"/>
      <c r="W32" s="66"/>
      <c r="X32"/>
      <c r="Y32" s="50" t="s">
        <v>1</v>
      </c>
      <c r="Z32" s="19"/>
      <c r="AA32" s="18"/>
      <c r="AB32" s="18"/>
      <c r="AC32" s="18"/>
      <c r="AD32" s="51"/>
      <c r="AE32" s="3"/>
      <c r="AF32"/>
      <c r="AG32" s="31"/>
      <c r="AH32" s="13" t="s">
        <v>108</v>
      </c>
      <c r="AI32" s="118">
        <f>SUM(AI29:AI31)</f>
        <v>0</v>
      </c>
      <c r="AJ32" s="120">
        <f>SUMPRODUCT($AI$29:$AI$31,AJ29:AJ31)</f>
        <v>0</v>
      </c>
      <c r="AK32" s="120">
        <f>SUMPRODUCT($AI$29:$AI$31,AK29:AK31)</f>
        <v>0</v>
      </c>
      <c r="AL32" s="123">
        <f>SUM(AL29:AL31)</f>
        <v>0</v>
      </c>
      <c r="AM32" s="16" t="e">
        <f>AJ32/AK32</f>
        <v>#DIV/0!</v>
      </c>
      <c r="AN32" s="109" t="s">
        <v>0</v>
      </c>
      <c r="AO32" s="118" t="s">
        <v>44</v>
      </c>
      <c r="AP32" s="22">
        <f>SUMPRODUCT($AO$29:$AO$31,AP29:AP31)</f>
        <v>0</v>
      </c>
      <c r="AQ32" s="22">
        <f>SUMPRODUCT($AO$29:$AO$31,AQ29:AQ31)</f>
        <v>0</v>
      </c>
      <c r="AR32" s="130" t="e">
        <f>AP32/AQ32</f>
        <v>#DIV/0!</v>
      </c>
      <c r="AS32"/>
      <c r="AT32" s="31"/>
      <c r="AU32" s="13" t="s">
        <v>29</v>
      </c>
      <c r="AV32" s="127" t="s">
        <v>30</v>
      </c>
      <c r="AW32" s="127" t="s">
        <v>30</v>
      </c>
      <c r="AX32" s="127" t="s">
        <v>30</v>
      </c>
      <c r="AY32" s="127" t="s">
        <v>30</v>
      </c>
      <c r="AZ32" s="12"/>
      <c r="BA32" s="134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</row>
    <row r="33" spans="1:68" ht="15.75">
      <c r="A33" s="42" t="s">
        <v>67</v>
      </c>
      <c r="B33" s="15"/>
      <c r="C33" s="7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5"/>
      <c r="Q33" s="60"/>
      <c r="R33" s="26"/>
      <c r="S33" s="115"/>
      <c r="T33" s="99"/>
      <c r="U33" s="15"/>
      <c r="V33" s="83"/>
      <c r="W33" s="66"/>
      <c r="X33"/>
      <c r="Y33" s="57" t="s">
        <v>48</v>
      </c>
      <c r="Z33" s="104" t="s">
        <v>16</v>
      </c>
      <c r="AA33" s="105" t="s">
        <v>46</v>
      </c>
      <c r="AB33" s="105" t="s">
        <v>46</v>
      </c>
      <c r="AC33" s="105" t="s">
        <v>46</v>
      </c>
      <c r="AD33" s="51"/>
      <c r="AE33" s="3"/>
      <c r="AF33"/>
      <c r="AG33" s="31"/>
      <c r="AH33" s="12"/>
      <c r="AI33" s="111"/>
      <c r="AJ33" s="121"/>
      <c r="AK33" s="17"/>
      <c r="AL33" s="124"/>
      <c r="AM33" s="131"/>
      <c r="AN33" s="109" t="s">
        <v>0</v>
      </c>
      <c r="AO33" s="111"/>
      <c r="AP33" s="17"/>
      <c r="AQ33" s="17"/>
      <c r="AR33" s="65"/>
      <c r="AS33"/>
      <c r="AT33" s="31"/>
      <c r="AU33" s="13" t="s">
        <v>49</v>
      </c>
      <c r="AV33" s="127" t="s">
        <v>30</v>
      </c>
      <c r="AW33" s="127" t="s">
        <v>30</v>
      </c>
      <c r="AX33" s="127" t="s">
        <v>30</v>
      </c>
      <c r="AY33" s="127" t="s">
        <v>30</v>
      </c>
      <c r="AZ33" s="12"/>
      <c r="BA33" s="134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1:68" ht="15.75">
      <c r="A34" s="45" t="s">
        <v>58</v>
      </c>
      <c r="B34" s="15"/>
      <c r="C34" s="7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15"/>
      <c r="Q34" s="60"/>
      <c r="R34" s="26"/>
      <c r="S34" s="115"/>
      <c r="T34" s="99"/>
      <c r="U34" s="15"/>
      <c r="V34" s="83"/>
      <c r="W34" s="66"/>
      <c r="X34"/>
      <c r="Y34" s="50" t="s">
        <v>1</v>
      </c>
      <c r="Z34" s="19"/>
      <c r="AA34" s="24"/>
      <c r="AB34" s="24"/>
      <c r="AC34" s="24"/>
      <c r="AD34" s="51"/>
      <c r="AE34" s="3"/>
      <c r="AF34"/>
      <c r="AG34" s="31"/>
      <c r="AH34" s="13" t="s">
        <v>47</v>
      </c>
      <c r="AI34" s="111"/>
      <c r="AJ34" s="121"/>
      <c r="AK34" s="17"/>
      <c r="AL34" s="124"/>
      <c r="AM34" s="131"/>
      <c r="AN34" s="109" t="s">
        <v>0</v>
      </c>
      <c r="AO34" s="111"/>
      <c r="AP34" s="17"/>
      <c r="AQ34" s="17"/>
      <c r="AR34" s="65"/>
      <c r="AS34"/>
      <c r="AT34" s="31"/>
      <c r="AU34" s="13" t="s">
        <v>50</v>
      </c>
      <c r="AV34" s="127" t="s">
        <v>30</v>
      </c>
      <c r="AW34" s="127" t="s">
        <v>30</v>
      </c>
      <c r="AX34" s="127" t="s">
        <v>30</v>
      </c>
      <c r="AY34" s="127" t="s">
        <v>30</v>
      </c>
      <c r="AZ34" s="12"/>
      <c r="BA34" s="134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spans="1:68" ht="15.75">
      <c r="A35" s="42" t="s">
        <v>110</v>
      </c>
      <c r="B35" s="15"/>
      <c r="C35" s="7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15"/>
      <c r="Q35" s="60"/>
      <c r="R35" s="26"/>
      <c r="S35" s="115"/>
      <c r="T35" s="99"/>
      <c r="U35" s="15"/>
      <c r="V35" s="83"/>
      <c r="W35" s="67"/>
      <c r="X35"/>
      <c r="Y35" s="57" t="s">
        <v>51</v>
      </c>
      <c r="Z35" s="104" t="s">
        <v>16</v>
      </c>
      <c r="AA35" s="105" t="s">
        <v>46</v>
      </c>
      <c r="AB35" s="105" t="s">
        <v>46</v>
      </c>
      <c r="AC35" s="105" t="s">
        <v>46</v>
      </c>
      <c r="AD35" s="51"/>
      <c r="AE35" s="3"/>
      <c r="AF35"/>
      <c r="AG35" s="31"/>
      <c r="AH35" s="13" t="s">
        <v>29</v>
      </c>
      <c r="AI35" s="117" t="s">
        <v>30</v>
      </c>
      <c r="AJ35" s="119" t="s">
        <v>30</v>
      </c>
      <c r="AK35" s="21" t="s">
        <v>30</v>
      </c>
      <c r="AL35" s="122" t="s">
        <v>30</v>
      </c>
      <c r="AM35" s="131"/>
      <c r="AN35" s="109" t="s">
        <v>0</v>
      </c>
      <c r="AO35" s="117" t="s">
        <v>30</v>
      </c>
      <c r="AP35" s="21" t="s">
        <v>30</v>
      </c>
      <c r="AQ35" s="21" t="s">
        <v>30</v>
      </c>
      <c r="AR35" s="65"/>
      <c r="AS35"/>
      <c r="AT35" s="31"/>
      <c r="AU35" s="13" t="s">
        <v>33</v>
      </c>
      <c r="AV35" s="127" t="s">
        <v>30</v>
      </c>
      <c r="AW35" s="127" t="s">
        <v>30</v>
      </c>
      <c r="AX35" s="127" t="s">
        <v>30</v>
      </c>
      <c r="AY35" s="127" t="s">
        <v>30</v>
      </c>
      <c r="AZ35" s="12"/>
      <c r="BA35" s="134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1:68" ht="15.75">
      <c r="A36" s="42"/>
      <c r="B36" s="15"/>
      <c r="C36" s="7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94"/>
      <c r="Q36" s="60"/>
      <c r="R36" s="26"/>
      <c r="S36" s="92"/>
      <c r="T36" s="99"/>
      <c r="U36" s="15"/>
      <c r="V36" s="152"/>
      <c r="W36" s="67"/>
      <c r="X36"/>
      <c r="Y36" s="50" t="s">
        <v>1</v>
      </c>
      <c r="Z36" s="19"/>
      <c r="AA36" s="18"/>
      <c r="AB36" s="18"/>
      <c r="AC36" s="18"/>
      <c r="AD36" s="51"/>
      <c r="AE36" s="3"/>
      <c r="AF36"/>
      <c r="AG36" s="31"/>
      <c r="AH36" s="13" t="s">
        <v>49</v>
      </c>
      <c r="AI36" s="117" t="s">
        <v>30</v>
      </c>
      <c r="AJ36" s="119" t="s">
        <v>30</v>
      </c>
      <c r="AK36" s="21" t="s">
        <v>30</v>
      </c>
      <c r="AL36" s="122" t="s">
        <v>30</v>
      </c>
      <c r="AM36" s="131"/>
      <c r="AN36" s="109" t="s">
        <v>0</v>
      </c>
      <c r="AO36" s="117" t="s">
        <v>30</v>
      </c>
      <c r="AP36" s="21" t="s">
        <v>30</v>
      </c>
      <c r="AQ36" s="21" t="s">
        <v>30</v>
      </c>
      <c r="AR36" s="65"/>
      <c r="AS36"/>
      <c r="AT36" s="31"/>
      <c r="AU36" s="20" t="s">
        <v>1</v>
      </c>
      <c r="AV36" s="124"/>
      <c r="AW36" s="124"/>
      <c r="AX36" s="124"/>
      <c r="AY36" s="124"/>
      <c r="AZ36" s="12"/>
      <c r="BA36" s="134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1:68" ht="15.75">
      <c r="A37" s="44" t="s">
        <v>59</v>
      </c>
      <c r="B37" s="15"/>
      <c r="C37" s="7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94"/>
      <c r="Q37" s="52"/>
      <c r="R37" s="15"/>
      <c r="S37" s="93"/>
      <c r="T37" s="99"/>
      <c r="U37" s="15"/>
      <c r="V37" s="153"/>
      <c r="W37" s="66"/>
      <c r="X37"/>
      <c r="Y37" s="57" t="s">
        <v>52</v>
      </c>
      <c r="Z37" s="104" t="s">
        <v>16</v>
      </c>
      <c r="AA37" s="105" t="s">
        <v>46</v>
      </c>
      <c r="AB37" s="105" t="s">
        <v>46</v>
      </c>
      <c r="AC37" s="105" t="s">
        <v>46</v>
      </c>
      <c r="AD37" s="51"/>
      <c r="AE37" s="3"/>
      <c r="AF37"/>
      <c r="AG37" s="31"/>
      <c r="AH37" s="13" t="s">
        <v>50</v>
      </c>
      <c r="AI37" s="117" t="s">
        <v>30</v>
      </c>
      <c r="AJ37" s="119" t="s">
        <v>30</v>
      </c>
      <c r="AK37" s="21" t="s">
        <v>30</v>
      </c>
      <c r="AL37" s="122" t="s">
        <v>30</v>
      </c>
      <c r="AM37" s="131"/>
      <c r="AN37" s="109" t="s">
        <v>0</v>
      </c>
      <c r="AO37" s="117" t="s">
        <v>30</v>
      </c>
      <c r="AP37" s="21" t="s">
        <v>30</v>
      </c>
      <c r="AQ37" s="21" t="s">
        <v>30</v>
      </c>
      <c r="AR37" s="65"/>
      <c r="AS37"/>
      <c r="AT37" s="31"/>
      <c r="AU37" s="13" t="s">
        <v>53</v>
      </c>
      <c r="AV37" s="124"/>
      <c r="AW37" s="124"/>
      <c r="AX37" s="124"/>
      <c r="AY37" s="124"/>
      <c r="AZ37" s="12"/>
      <c r="BA37" s="134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ht="15.75">
      <c r="A38" s="42" t="s">
        <v>123</v>
      </c>
      <c r="B38" s="15"/>
      <c r="C38" s="7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15"/>
      <c r="Q38" s="60"/>
      <c r="R38" s="26"/>
      <c r="S38" s="115"/>
      <c r="T38" s="99"/>
      <c r="U38" s="15"/>
      <c r="V38" s="83"/>
      <c r="W38" s="66"/>
      <c r="X38"/>
      <c r="Y38" s="31"/>
      <c r="Z38" s="12"/>
      <c r="AA38" s="17"/>
      <c r="AB38" s="17"/>
      <c r="AC38" s="17"/>
      <c r="AD38" s="51"/>
      <c r="AE38" s="3"/>
      <c r="AF38"/>
      <c r="AG38" s="31"/>
      <c r="AH38" s="13" t="s">
        <v>33</v>
      </c>
      <c r="AI38" s="117" t="s">
        <v>30</v>
      </c>
      <c r="AJ38" s="119" t="s">
        <v>30</v>
      </c>
      <c r="AK38" s="21" t="s">
        <v>30</v>
      </c>
      <c r="AL38" s="122" t="s">
        <v>30</v>
      </c>
      <c r="AM38" s="131"/>
      <c r="AN38" s="109" t="s">
        <v>0</v>
      </c>
      <c r="AO38" s="117" t="s">
        <v>30</v>
      </c>
      <c r="AP38" s="21" t="s">
        <v>30</v>
      </c>
      <c r="AQ38" s="21" t="s">
        <v>30</v>
      </c>
      <c r="AR38" s="65"/>
      <c r="AS38"/>
      <c r="AT38" s="31"/>
      <c r="AU38" s="13" t="s">
        <v>29</v>
      </c>
      <c r="AV38" s="127" t="s">
        <v>30</v>
      </c>
      <c r="AW38" s="127" t="s">
        <v>30</v>
      </c>
      <c r="AX38" s="127" t="s">
        <v>30</v>
      </c>
      <c r="AY38" s="127" t="s">
        <v>30</v>
      </c>
      <c r="AZ38" s="12"/>
      <c r="BA38" s="134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ht="15.75">
      <c r="A39" s="45" t="s">
        <v>111</v>
      </c>
      <c r="B39" s="15"/>
      <c r="C39" s="74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15"/>
      <c r="Q39" s="60"/>
      <c r="R39" s="26"/>
      <c r="S39" s="115"/>
      <c r="T39" s="99"/>
      <c r="U39" s="15"/>
      <c r="V39" s="83"/>
      <c r="W39" s="66"/>
      <c r="X39"/>
      <c r="Y39" s="31"/>
      <c r="Z39" s="12"/>
      <c r="AA39" s="15"/>
      <c r="AB39" s="15"/>
      <c r="AC39" s="15"/>
      <c r="AD39" s="51"/>
      <c r="AE39" s="3"/>
      <c r="AF39"/>
      <c r="AG39" s="31"/>
      <c r="AH39" s="13" t="s">
        <v>108</v>
      </c>
      <c r="AI39" s="118">
        <f>SUM(AI35:AI38)</f>
        <v>0</v>
      </c>
      <c r="AJ39" s="120">
        <f>SUMPRODUCT($AI$35:$AI$38,AJ35:AJ38)</f>
        <v>0</v>
      </c>
      <c r="AK39" s="120">
        <f>SUMPRODUCT($AI$35:$AI$38,AK35:AK38)</f>
        <v>0</v>
      </c>
      <c r="AL39" s="123">
        <f>SUM(AL35:AL38)</f>
        <v>0</v>
      </c>
      <c r="AM39" s="16" t="e">
        <f>AJ39/AK39</f>
        <v>#DIV/0!</v>
      </c>
      <c r="AN39" s="109" t="s">
        <v>0</v>
      </c>
      <c r="AO39" s="118" t="s">
        <v>44</v>
      </c>
      <c r="AP39" s="22">
        <f>SUMPRODUCT($AO$35:$AO$38,AP35:AP38)</f>
        <v>0</v>
      </c>
      <c r="AQ39" s="22">
        <f>SUMPRODUCT($AO$35:$AO$38,AQ35:AQ38)</f>
        <v>0</v>
      </c>
      <c r="AR39" s="130" t="e">
        <f>AP39/AQ39</f>
        <v>#DIV/0!</v>
      </c>
      <c r="AS39"/>
      <c r="AT39" s="31"/>
      <c r="AU39" s="13" t="s">
        <v>54</v>
      </c>
      <c r="AV39" s="127" t="s">
        <v>30</v>
      </c>
      <c r="AW39" s="127" t="s">
        <v>30</v>
      </c>
      <c r="AX39" s="127" t="s">
        <v>30</v>
      </c>
      <c r="AY39" s="127" t="s">
        <v>30</v>
      </c>
      <c r="AZ39" s="12"/>
      <c r="BA39" s="134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ht="15.75">
      <c r="A40" s="45"/>
      <c r="B40" s="15"/>
      <c r="C40" s="7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94"/>
      <c r="Q40" s="60"/>
      <c r="R40" s="26"/>
      <c r="S40" s="92"/>
      <c r="T40" s="99"/>
      <c r="U40" s="15"/>
      <c r="V40" s="129"/>
      <c r="W40" s="68"/>
      <c r="X40"/>
      <c r="Y40" s="97"/>
      <c r="Z40" s="20" t="s">
        <v>114</v>
      </c>
      <c r="AA40" s="15"/>
      <c r="AB40" s="15"/>
      <c r="AC40" s="15"/>
      <c r="AD40" s="51"/>
      <c r="AE40" s="3"/>
      <c r="AF40"/>
      <c r="AG40" s="31"/>
      <c r="AH40" s="12"/>
      <c r="AI40" s="111"/>
      <c r="AJ40" s="121"/>
      <c r="AK40" s="17"/>
      <c r="AL40" s="124"/>
      <c r="AM40" s="131"/>
      <c r="AN40" s="109" t="s">
        <v>0</v>
      </c>
      <c r="AO40" s="111"/>
      <c r="AP40" s="17"/>
      <c r="AQ40" s="17"/>
      <c r="AR40" s="65"/>
      <c r="AS40"/>
      <c r="AT40" s="31"/>
      <c r="AU40" s="13" t="s">
        <v>50</v>
      </c>
      <c r="AV40" s="127" t="s">
        <v>30</v>
      </c>
      <c r="AW40" s="127" t="s">
        <v>30</v>
      </c>
      <c r="AX40" s="127" t="s">
        <v>30</v>
      </c>
      <c r="AY40" s="127" t="s">
        <v>30</v>
      </c>
      <c r="AZ40" s="12"/>
      <c r="BA40" s="134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ht="15.75">
      <c r="A41" s="42" t="s">
        <v>92</v>
      </c>
      <c r="B41" s="15"/>
      <c r="C41" s="7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4"/>
      <c r="Q41" s="52"/>
      <c r="R41" s="15"/>
      <c r="S41" s="93"/>
      <c r="T41" s="99"/>
      <c r="U41" s="15"/>
      <c r="V41" s="128"/>
      <c r="W41" s="66"/>
      <c r="X41"/>
      <c r="Y41" s="31"/>
      <c r="Z41" s="12"/>
      <c r="AA41" s="17"/>
      <c r="AB41" s="17"/>
      <c r="AC41" s="17"/>
      <c r="AD41" s="51"/>
      <c r="AE41" s="3"/>
      <c r="AF41"/>
      <c r="AG41" s="31"/>
      <c r="AH41" s="13" t="s">
        <v>53</v>
      </c>
      <c r="AI41" s="111"/>
      <c r="AJ41" s="121"/>
      <c r="AK41" s="17"/>
      <c r="AL41" s="124"/>
      <c r="AM41" s="131"/>
      <c r="AN41" s="109" t="s">
        <v>0</v>
      </c>
      <c r="AO41" s="111"/>
      <c r="AP41" s="17"/>
      <c r="AQ41" s="17"/>
      <c r="AR41" s="65"/>
      <c r="AS41"/>
      <c r="AT41" s="31"/>
      <c r="AU41" s="13" t="s">
        <v>55</v>
      </c>
      <c r="AV41" s="127" t="s">
        <v>30</v>
      </c>
      <c r="AW41" s="127" t="s">
        <v>30</v>
      </c>
      <c r="AX41" s="127" t="s">
        <v>30</v>
      </c>
      <c r="AY41" s="127" t="s">
        <v>30</v>
      </c>
      <c r="AZ41" s="12"/>
      <c r="BA41" s="134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ht="15.75">
      <c r="A42" s="42" t="s">
        <v>109</v>
      </c>
      <c r="B42" s="15"/>
      <c r="C42" s="7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94" t="e">
        <f>P27+SUM(P31:P35)+SUM(P38:P39)</f>
        <v>#DIV/0!</v>
      </c>
      <c r="Q42" s="52"/>
      <c r="R42" s="15"/>
      <c r="S42" s="94">
        <f>S27+SUM(S31:S35)+SUM(S38:S39)</f>
        <v>0</v>
      </c>
      <c r="T42" s="99"/>
      <c r="U42" s="15"/>
      <c r="V42" s="78">
        <f>V27+SUM(V31:V35)+SUM(V38:V39)</f>
        <v>0</v>
      </c>
      <c r="W42" s="66"/>
      <c r="X42"/>
      <c r="Y42" s="57" t="s">
        <v>45</v>
      </c>
      <c r="Z42" s="104" t="s">
        <v>16</v>
      </c>
      <c r="AA42" s="105" t="s">
        <v>46</v>
      </c>
      <c r="AB42" s="105" t="s">
        <v>46</v>
      </c>
      <c r="AC42" s="105" t="s">
        <v>46</v>
      </c>
      <c r="AD42" s="51"/>
      <c r="AE42" s="3"/>
      <c r="AF42"/>
      <c r="AG42" s="31"/>
      <c r="AH42" s="13" t="s">
        <v>29</v>
      </c>
      <c r="AI42" s="117" t="s">
        <v>30</v>
      </c>
      <c r="AJ42" s="119" t="s">
        <v>30</v>
      </c>
      <c r="AK42" s="21" t="s">
        <v>30</v>
      </c>
      <c r="AL42" s="122" t="s">
        <v>30</v>
      </c>
      <c r="AM42" s="131"/>
      <c r="AN42" s="109" t="s">
        <v>0</v>
      </c>
      <c r="AO42" s="117" t="s">
        <v>30</v>
      </c>
      <c r="AP42" s="21" t="s">
        <v>30</v>
      </c>
      <c r="AQ42" s="21" t="s">
        <v>30</v>
      </c>
      <c r="AR42" s="65"/>
      <c r="AS42"/>
      <c r="AT42" s="31"/>
      <c r="AU42" s="13" t="s">
        <v>33</v>
      </c>
      <c r="AV42" s="127" t="s">
        <v>30</v>
      </c>
      <c r="AW42" s="127" t="s">
        <v>30</v>
      </c>
      <c r="AX42" s="127" t="s">
        <v>30</v>
      </c>
      <c r="AY42" s="127" t="s">
        <v>30</v>
      </c>
      <c r="AZ42" s="12"/>
      <c r="BA42" s="134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ht="15.75">
      <c r="A43" s="42"/>
      <c r="B43" s="15"/>
      <c r="C43" s="5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16"/>
      <c r="Q43" s="52"/>
      <c r="R43" s="15"/>
      <c r="S43" s="92"/>
      <c r="T43" s="99"/>
      <c r="U43" s="15"/>
      <c r="V43" s="15"/>
      <c r="W43" s="66"/>
      <c r="X43"/>
      <c r="Y43" s="50" t="s">
        <v>1</v>
      </c>
      <c r="Z43" s="19"/>
      <c r="AA43" s="18"/>
      <c r="AB43" s="18"/>
      <c r="AC43" s="18"/>
      <c r="AD43" s="51"/>
      <c r="AE43" s="3"/>
      <c r="AF43"/>
      <c r="AG43" s="31"/>
      <c r="AH43" s="13" t="s">
        <v>54</v>
      </c>
      <c r="AI43" s="117" t="s">
        <v>30</v>
      </c>
      <c r="AJ43" s="119" t="s">
        <v>30</v>
      </c>
      <c r="AK43" s="21" t="s">
        <v>30</v>
      </c>
      <c r="AL43" s="122" t="s">
        <v>30</v>
      </c>
      <c r="AM43" s="131"/>
      <c r="AN43" s="109" t="s">
        <v>0</v>
      </c>
      <c r="AO43" s="117" t="s">
        <v>30</v>
      </c>
      <c r="AP43" s="21" t="s">
        <v>30</v>
      </c>
      <c r="AQ43" s="21" t="s">
        <v>30</v>
      </c>
      <c r="AR43" s="65"/>
      <c r="AS43"/>
      <c r="AT43" s="31"/>
      <c r="AU43" s="20" t="s">
        <v>1</v>
      </c>
      <c r="AV43" s="17"/>
      <c r="AW43" s="17"/>
      <c r="AX43" s="17"/>
      <c r="AY43" s="17"/>
      <c r="AZ43" s="12"/>
      <c r="BA43" s="134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ht="15.75">
      <c r="A44" s="42" t="s">
        <v>122</v>
      </c>
      <c r="B44" s="15"/>
      <c r="C44" s="5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15"/>
      <c r="Q44" s="52"/>
      <c r="R44" s="15"/>
      <c r="S44" s="92"/>
      <c r="T44" s="99"/>
      <c r="U44" s="15"/>
      <c r="V44" s="83"/>
      <c r="W44" s="66"/>
      <c r="X44"/>
      <c r="Y44" s="57" t="s">
        <v>48</v>
      </c>
      <c r="Z44" s="104" t="s">
        <v>16</v>
      </c>
      <c r="AA44" s="105" t="s">
        <v>46</v>
      </c>
      <c r="AB44" s="105" t="s">
        <v>46</v>
      </c>
      <c r="AC44" s="105" t="s">
        <v>46</v>
      </c>
      <c r="AD44" s="51"/>
      <c r="AE44" s="3"/>
      <c r="AF44"/>
      <c r="AG44" s="31"/>
      <c r="AH44" s="13" t="s">
        <v>50</v>
      </c>
      <c r="AI44" s="117" t="s">
        <v>30</v>
      </c>
      <c r="AJ44" s="119" t="s">
        <v>30</v>
      </c>
      <c r="AK44" s="21" t="s">
        <v>30</v>
      </c>
      <c r="AL44" s="122" t="s">
        <v>30</v>
      </c>
      <c r="AM44" s="131"/>
      <c r="AN44" s="109" t="s">
        <v>0</v>
      </c>
      <c r="AO44" s="117" t="s">
        <v>30</v>
      </c>
      <c r="AP44" s="21" t="s">
        <v>30</v>
      </c>
      <c r="AQ44" s="21" t="s">
        <v>30</v>
      </c>
      <c r="AR44" s="65"/>
      <c r="AS44"/>
      <c r="AT44" s="31"/>
      <c r="AU44" s="133"/>
      <c r="AV44" s="133"/>
      <c r="AW44" s="133"/>
      <c r="AX44" s="133"/>
      <c r="AY44" s="133"/>
      <c r="AZ44" s="12"/>
      <c r="BA44" s="134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ht="16.5" thickBot="1">
      <c r="A45" s="46" t="s">
        <v>1</v>
      </c>
      <c r="B45" s="33"/>
      <c r="C45" s="5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54"/>
      <c r="Q45" s="53"/>
      <c r="R45" s="33"/>
      <c r="S45" s="54"/>
      <c r="T45" s="100"/>
      <c r="U45" s="33"/>
      <c r="V45" s="34"/>
      <c r="W45" s="69"/>
      <c r="X45"/>
      <c r="Y45" s="50" t="s">
        <v>1</v>
      </c>
      <c r="Z45" s="19"/>
      <c r="AA45" s="24"/>
      <c r="AB45" s="24"/>
      <c r="AC45" s="24"/>
      <c r="AD45" s="51"/>
      <c r="AE45" s="3"/>
      <c r="AF45"/>
      <c r="AG45" s="31"/>
      <c r="AH45" s="13" t="s">
        <v>55</v>
      </c>
      <c r="AI45" s="117" t="s">
        <v>30</v>
      </c>
      <c r="AJ45" s="119" t="s">
        <v>30</v>
      </c>
      <c r="AK45" s="21" t="s">
        <v>30</v>
      </c>
      <c r="AL45" s="122" t="s">
        <v>30</v>
      </c>
      <c r="AM45" s="131"/>
      <c r="AN45" s="109" t="s">
        <v>0</v>
      </c>
      <c r="AO45" s="117" t="s">
        <v>30</v>
      </c>
      <c r="AP45" s="21" t="s">
        <v>30</v>
      </c>
      <c r="AQ45" s="21" t="s">
        <v>30</v>
      </c>
      <c r="AR45" s="65"/>
      <c r="AS45"/>
      <c r="AT45" s="31"/>
      <c r="AU45" s="12"/>
      <c r="AV45" s="12"/>
      <c r="AW45" s="12"/>
      <c r="AX45" s="12"/>
      <c r="AY45" s="12"/>
      <c r="AZ45" s="12"/>
      <c r="BA45" s="134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</row>
    <row r="46" spans="1:68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/>
      <c r="Y46" s="57" t="s">
        <v>51</v>
      </c>
      <c r="Z46" s="104" t="s">
        <v>16</v>
      </c>
      <c r="AA46" s="105" t="s">
        <v>46</v>
      </c>
      <c r="AB46" s="105" t="s">
        <v>46</v>
      </c>
      <c r="AC46" s="105" t="s">
        <v>46</v>
      </c>
      <c r="AD46" s="51"/>
      <c r="AE46" s="3"/>
      <c r="AF46"/>
      <c r="AG46" s="31"/>
      <c r="AH46" s="13" t="s">
        <v>33</v>
      </c>
      <c r="AI46" s="117" t="s">
        <v>30</v>
      </c>
      <c r="AJ46" s="119" t="s">
        <v>30</v>
      </c>
      <c r="AK46" s="21" t="s">
        <v>30</v>
      </c>
      <c r="AL46" s="122" t="s">
        <v>30</v>
      </c>
      <c r="AM46" s="131"/>
      <c r="AN46" s="109" t="s">
        <v>0</v>
      </c>
      <c r="AO46" s="117" t="s">
        <v>30</v>
      </c>
      <c r="AP46" s="21" t="s">
        <v>30</v>
      </c>
      <c r="AQ46" s="21" t="s">
        <v>30</v>
      </c>
      <c r="AR46" s="65"/>
      <c r="AS46"/>
      <c r="AT46" s="31"/>
      <c r="AU46" s="13"/>
      <c r="AV46" s="12"/>
      <c r="AW46" s="12"/>
      <c r="AX46" s="12"/>
      <c r="AY46" s="12"/>
      <c r="AZ46" s="12"/>
      <c r="BA46" s="134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24:53" ht="15.75">
      <c r="X47"/>
      <c r="Y47" s="50" t="s">
        <v>1</v>
      </c>
      <c r="Z47" s="19"/>
      <c r="AA47" s="18"/>
      <c r="AB47" s="18"/>
      <c r="AC47" s="18"/>
      <c r="AD47" s="51"/>
      <c r="AE47" s="3"/>
      <c r="AF47"/>
      <c r="AG47" s="31"/>
      <c r="AH47" s="13" t="s">
        <v>108</v>
      </c>
      <c r="AI47" s="118">
        <f>SUM(AI42:AI46)</f>
        <v>0</v>
      </c>
      <c r="AJ47" s="120">
        <f>SUMPRODUCT($AI$42:$AI$46,AJ42:AJ46)</f>
        <v>0</v>
      </c>
      <c r="AK47" s="120">
        <f>SUMPRODUCT($AI$42:$AI$46,AK42:AK46)</f>
        <v>0</v>
      </c>
      <c r="AL47" s="123">
        <f>SUM(AL42:AL46)</f>
        <v>0</v>
      </c>
      <c r="AM47" s="16" t="e">
        <f>AJ47/AK47</f>
        <v>#DIV/0!</v>
      </c>
      <c r="AN47" s="109" t="s">
        <v>0</v>
      </c>
      <c r="AO47" s="118" t="s">
        <v>44</v>
      </c>
      <c r="AP47" s="22">
        <f>SUMPRODUCT($AO$42:$AO$46,AP42:AP46)</f>
        <v>0</v>
      </c>
      <c r="AQ47" s="22">
        <f>SUMPRODUCT($AO$42:$AO$46,AQ42:AQ46)</f>
        <v>0</v>
      </c>
      <c r="AR47" s="130" t="e">
        <f>AP47/AQ47</f>
        <v>#DIV/0!</v>
      </c>
      <c r="AS47"/>
      <c r="AT47" s="31"/>
      <c r="AU47" s="15"/>
      <c r="AV47" s="12"/>
      <c r="AW47" s="15"/>
      <c r="AX47" s="15"/>
      <c r="AY47" s="15"/>
      <c r="AZ47" s="12"/>
      <c r="BA47" s="134"/>
    </row>
    <row r="48" spans="24:53" ht="15.75">
      <c r="X48"/>
      <c r="Y48" s="57" t="s">
        <v>52</v>
      </c>
      <c r="Z48" s="104" t="s">
        <v>16</v>
      </c>
      <c r="AA48" s="105" t="s">
        <v>46</v>
      </c>
      <c r="AB48" s="105" t="s">
        <v>46</v>
      </c>
      <c r="AC48" s="105" t="s">
        <v>46</v>
      </c>
      <c r="AD48" s="51"/>
      <c r="AE48" s="3"/>
      <c r="AF48"/>
      <c r="AG48" s="31"/>
      <c r="AR48" s="106"/>
      <c r="AS48"/>
      <c r="AT48" s="50"/>
      <c r="AU48" s="13"/>
      <c r="AV48" s="12"/>
      <c r="AW48" s="12"/>
      <c r="AX48" s="12"/>
      <c r="AY48" s="12"/>
      <c r="AZ48" s="20" t="s">
        <v>1</v>
      </c>
      <c r="BA48" s="134"/>
    </row>
    <row r="49" spans="24:53" ht="15.75">
      <c r="X49" s="12"/>
      <c r="Y49" s="31"/>
      <c r="Z49" s="12"/>
      <c r="AA49" s="15"/>
      <c r="AB49" s="15"/>
      <c r="AC49" s="15"/>
      <c r="AD49" s="51"/>
      <c r="AE49" s="3"/>
      <c r="AF49"/>
      <c r="AG49" s="31"/>
      <c r="AR49" s="106"/>
      <c r="AS49"/>
      <c r="AT49" s="31"/>
      <c r="AU49" s="12"/>
      <c r="AV49" s="12"/>
      <c r="AW49" s="12"/>
      <c r="AX49" s="12"/>
      <c r="AY49" s="12"/>
      <c r="AZ49" s="12"/>
      <c r="BA49" s="134"/>
    </row>
    <row r="50" spans="24:53" ht="15.75">
      <c r="X50" s="2" t="s">
        <v>1</v>
      </c>
      <c r="Y50" s="31"/>
      <c r="Z50" s="12"/>
      <c r="AA50" s="15"/>
      <c r="AB50" s="15"/>
      <c r="AC50" s="15"/>
      <c r="AD50" s="51"/>
      <c r="AE50" s="3"/>
      <c r="AF50"/>
      <c r="AG50" s="31"/>
      <c r="AR50" s="106"/>
      <c r="AS50"/>
      <c r="AT50" s="31"/>
      <c r="AU50" s="12"/>
      <c r="AV50" s="12"/>
      <c r="AW50" s="12"/>
      <c r="AX50" s="12"/>
      <c r="AY50" s="12"/>
      <c r="AZ50" s="12"/>
      <c r="BA50" s="134"/>
    </row>
    <row r="51" spans="24:53" ht="16.5" thickBot="1">
      <c r="X51"/>
      <c r="Y51" s="32"/>
      <c r="Z51" s="34"/>
      <c r="AA51" s="112"/>
      <c r="AB51" s="112"/>
      <c r="AC51" s="112"/>
      <c r="AD51" s="75"/>
      <c r="AE51" s="3"/>
      <c r="AF51"/>
      <c r="AG51" s="32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87"/>
      <c r="AS51"/>
      <c r="AT51" s="32"/>
      <c r="AU51" s="135"/>
      <c r="AV51" s="34"/>
      <c r="AW51" s="136"/>
      <c r="AX51" s="34"/>
      <c r="AY51" s="112"/>
      <c r="AZ51" s="34"/>
      <c r="BA51" s="137"/>
    </row>
    <row r="52" spans="24:53" ht="15.75">
      <c r="X52"/>
      <c r="Y52"/>
      <c r="Z52"/>
      <c r="AA52"/>
      <c r="AB52"/>
      <c r="AC52"/>
      <c r="AD52"/>
      <c r="AE52" s="3"/>
      <c r="AF52"/>
      <c r="AG52"/>
      <c r="AH52"/>
      <c r="AI52" s="9"/>
      <c r="AJ52" s="6"/>
      <c r="AK52" s="6"/>
      <c r="AL52" s="6"/>
      <c r="AM52" s="6"/>
      <c r="AN52" s="4"/>
      <c r="AO52" s="9"/>
      <c r="AP52" s="6"/>
      <c r="AQ52" s="6"/>
      <c r="AR52" s="6"/>
      <c r="AS52"/>
      <c r="AT52"/>
      <c r="AU52" s="1"/>
      <c r="AV52"/>
      <c r="AW52" s="8"/>
      <c r="AX52"/>
      <c r="AY52"/>
      <c r="AZ52"/>
      <c r="BA52" s="3"/>
    </row>
    <row r="53" spans="24:53" ht="15.75">
      <c r="X53"/>
      <c r="Y53"/>
      <c r="Z53"/>
      <c r="AA53"/>
      <c r="AB53"/>
      <c r="AC53"/>
      <c r="AD53"/>
      <c r="AE53" s="3"/>
      <c r="AF53"/>
      <c r="AG53"/>
      <c r="AH53"/>
      <c r="AI53" s="9"/>
      <c r="AJ53" s="6"/>
      <c r="AK53" s="6"/>
      <c r="AL53" s="6"/>
      <c r="AM53" s="6"/>
      <c r="AN53" s="2" t="s">
        <v>1</v>
      </c>
      <c r="AO53" s="9"/>
      <c r="AP53" s="6"/>
      <c r="AQ53" s="6"/>
      <c r="AR53" s="6"/>
      <c r="AS53"/>
      <c r="AT53"/>
      <c r="AU53" s="1"/>
      <c r="AV53"/>
      <c r="AW53" s="6"/>
      <c r="AX53" s="6"/>
      <c r="AY53" s="6"/>
      <c r="AZ53"/>
      <c r="BA53" s="3"/>
    </row>
    <row r="54" spans="24:53" ht="15.75">
      <c r="X54"/>
      <c r="Y54"/>
      <c r="Z54"/>
      <c r="AA54"/>
      <c r="AB54"/>
      <c r="AC54"/>
      <c r="AD54"/>
      <c r="AE54" s="3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 s="1"/>
      <c r="AV54"/>
      <c r="AW54" s="7"/>
      <c r="AX54" s="5"/>
      <c r="AY54" s="5"/>
      <c r="AZ54"/>
      <c r="BA54" s="3"/>
    </row>
    <row r="55" spans="24:53" ht="15.75">
      <c r="X55"/>
      <c r="Y55"/>
      <c r="Z55"/>
      <c r="AA55"/>
      <c r="AB55"/>
      <c r="AC55"/>
      <c r="AD55"/>
      <c r="AE55" s="3"/>
      <c r="AF55"/>
      <c r="AG55"/>
      <c r="AH55"/>
      <c r="AI55"/>
      <c r="AJ55"/>
      <c r="AK55"/>
      <c r="AL55"/>
      <c r="AM55"/>
      <c r="AN55"/>
      <c r="AO55"/>
      <c r="AP55"/>
      <c r="AQ55" s="9"/>
      <c r="AR55" s="6"/>
      <c r="AS55" s="6"/>
      <c r="AT55"/>
      <c r="AU55" s="1"/>
      <c r="AV55"/>
      <c r="AW55" s="7"/>
      <c r="AX55" s="5"/>
      <c r="AY55" s="5"/>
      <c r="AZ55"/>
      <c r="BA55" s="3"/>
    </row>
    <row r="56" spans="24:53" ht="15.75">
      <c r="X56"/>
      <c r="Y56"/>
      <c r="Z56"/>
      <c r="AA56"/>
      <c r="AB56"/>
      <c r="AC56"/>
      <c r="AD56"/>
      <c r="AE56" s="3"/>
      <c r="AF56"/>
      <c r="AG56"/>
      <c r="AH56"/>
      <c r="AI56"/>
      <c r="AJ56"/>
      <c r="AK56"/>
      <c r="AL56"/>
      <c r="AM56"/>
      <c r="AN56"/>
      <c r="AO56"/>
      <c r="AP56"/>
      <c r="AQ56" s="9"/>
      <c r="AR56" s="6"/>
      <c r="AS56" s="6"/>
      <c r="AT56"/>
      <c r="AU56" s="1"/>
      <c r="AV56"/>
      <c r="AW56" s="7"/>
      <c r="AX56" s="5"/>
      <c r="AY56" s="5"/>
      <c r="AZ56"/>
      <c r="BA56" s="3"/>
    </row>
    <row r="57" spans="24:53" ht="15.75">
      <c r="X57"/>
      <c r="Y57"/>
      <c r="Z57"/>
      <c r="AA57"/>
      <c r="AB57"/>
      <c r="AC57"/>
      <c r="AD57"/>
      <c r="AE57" s="3"/>
      <c r="AF57"/>
      <c r="AG57"/>
      <c r="AH57"/>
      <c r="AI57"/>
      <c r="AJ57"/>
      <c r="AK57"/>
      <c r="AL57"/>
      <c r="AM57"/>
      <c r="AN57"/>
      <c r="AO57"/>
      <c r="AP57" s="6"/>
      <c r="AQ57" s="9"/>
      <c r="AR57" s="6"/>
      <c r="AS57" s="6"/>
      <c r="AT57"/>
      <c r="AU57" s="1"/>
      <c r="AV57"/>
      <c r="AW57" s="7"/>
      <c r="AX57" s="5"/>
      <c r="AY57" s="5"/>
      <c r="AZ57"/>
      <c r="BA57" s="3"/>
    </row>
    <row r="58" spans="24:53" ht="15.75">
      <c r="X58"/>
      <c r="Y58"/>
      <c r="Z58"/>
      <c r="AA58"/>
      <c r="AB58"/>
      <c r="AC58"/>
      <c r="AD58"/>
      <c r="AE58" s="3"/>
      <c r="AF58"/>
      <c r="AG58"/>
      <c r="AH58"/>
      <c r="AI58"/>
      <c r="AJ58"/>
      <c r="AK58"/>
      <c r="AL58"/>
      <c r="AM58"/>
      <c r="AN58"/>
      <c r="AO58"/>
      <c r="AP58" s="6"/>
      <c r="AQ58" s="9"/>
      <c r="AR58" s="6"/>
      <c r="AS58" s="6"/>
      <c r="AT58"/>
      <c r="AU58" s="1"/>
      <c r="AV58"/>
      <c r="AW58" s="7"/>
      <c r="AX58" s="5"/>
      <c r="AY58" s="5"/>
      <c r="AZ58"/>
      <c r="BA58" s="3"/>
    </row>
  </sheetData>
  <sheetProtection/>
  <mergeCells count="5">
    <mergeCell ref="A1:P3"/>
    <mergeCell ref="Q1:W3"/>
    <mergeCell ref="Y1:AD3"/>
    <mergeCell ref="AG1:AR3"/>
    <mergeCell ref="AT1:BA3"/>
  </mergeCells>
  <printOptions horizontalCentered="1" verticalCentered="1"/>
  <pageMargins left="0" right="0" top="0" bottom="0" header="0.5" footer="0"/>
  <pageSetup fitToHeight="2" fitToWidth="4" horizontalDpi="600" verticalDpi="600" orientation="landscape" scale="60" r:id="rId3"/>
  <headerFooter>
    <oddFooter>&amp;CPage &amp;P of &amp;N</oddFooter>
  </headerFooter>
  <colBreaks count="3" manualBreakCount="3">
    <brk id="24" max="51" man="1"/>
    <brk id="32" max="51" man="1"/>
    <brk id="45" max="5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Insurance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Cherri Sanders-Jones</dc:creator>
  <cp:keywords/>
  <dc:description/>
  <cp:lastModifiedBy>cherri sanders-jones</cp:lastModifiedBy>
  <cp:lastPrinted>2012-02-15T14:55:07Z</cp:lastPrinted>
  <dcterms:created xsi:type="dcterms:W3CDTF">1999-01-13T19:18:56Z</dcterms:created>
  <dcterms:modified xsi:type="dcterms:W3CDTF">2012-02-15T16:10:42Z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6500.00000000000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